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chranC\Desktop\COC Onboarding documents\NOFA 2021\2021 NOFA\GIW\"/>
    </mc:Choice>
  </mc:AlternateContent>
  <xr:revisionPtr revIDLastSave="0" documentId="13_ncr:1_{DF6D30F7-63DE-4872-84C0-A6670FD63C91}" xr6:coauthVersionLast="47" xr6:coauthVersionMax="47" xr10:uidLastSave="{00000000-0000-0000-0000-000000000000}"/>
  <bookViews>
    <workbookView xWindow="-108" yWindow="-108" windowWidth="23256" windowHeight="12576" activeTab="2" xr2:uid="{4C83F2F8-6B04-46FB-8583-ED20D37227E2}"/>
  </bookViews>
  <sheets>
    <sheet name="FY 2021 GIW" sheetId="1" r:id="rId1"/>
    <sheet name="NSLC" sheetId="2" r:id="rId2"/>
    <sheet name="Duluth Area" sheetId="3" r:id="rId3"/>
  </sheets>
  <definedNames>
    <definedName name="_xlnm._FilterDatabase" localSheetId="0" hidden="1">'FY 2021 GIW'!$A$8:$V$8</definedName>
    <definedName name="_xlnm.Print_Titles" localSheetId="0">'FY 2021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2" l="1"/>
  <c r="V1048576" i="2" s="1"/>
  <c r="V17" i="3"/>
  <c r="U17" i="3"/>
  <c r="V16" i="3"/>
  <c r="U16" i="3"/>
  <c r="V15" i="3"/>
  <c r="U15" i="3"/>
  <c r="V10" i="2"/>
  <c r="U10" i="2"/>
  <c r="V14" i="3"/>
  <c r="U14" i="3"/>
  <c r="V9" i="2"/>
  <c r="U9" i="2"/>
  <c r="V13" i="3"/>
  <c r="U13" i="3"/>
  <c r="V12" i="3"/>
  <c r="U12" i="3"/>
  <c r="V11" i="3"/>
  <c r="U11" i="3"/>
  <c r="V10" i="3"/>
  <c r="U10" i="3"/>
  <c r="V8" i="2"/>
  <c r="U8" i="2"/>
  <c r="V9" i="3"/>
  <c r="U9" i="3"/>
  <c r="V8" i="3"/>
  <c r="U8" i="3"/>
  <c r="V7" i="3"/>
  <c r="U7" i="3"/>
  <c r="V7" i="2"/>
  <c r="U7" i="2"/>
  <c r="V6" i="3"/>
  <c r="U6" i="3"/>
  <c r="V5" i="3"/>
  <c r="U5" i="3"/>
  <c r="V6" i="2"/>
  <c r="U6" i="2"/>
  <c r="V5" i="2"/>
  <c r="U5" i="2"/>
  <c r="V4" i="3"/>
  <c r="U4" i="3"/>
  <c r="V4" i="2"/>
  <c r="U4" i="2"/>
  <c r="V3" i="3"/>
  <c r="U3" i="3"/>
  <c r="V3" i="2"/>
  <c r="U3" i="2"/>
  <c r="V2" i="3"/>
  <c r="V1048576" i="3" s="1"/>
  <c r="U2" i="3"/>
  <c r="V2" i="2"/>
  <c r="U2" i="2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<sst xmlns="http://schemas.openxmlformats.org/spreadsheetml/2006/main" count="336" uniqueCount="108">
  <si>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</si>
  <si>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</si>
  <si>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</si>
  <si>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</si>
  <si>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</si>
  <si>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</si>
  <si>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</si>
  <si>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</si>
  <si>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</si>
  <si>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</si>
  <si>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</si>
  <si>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</si>
  <si>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</si>
  <si>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</si>
  <si>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</si>
  <si>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</si>
  <si>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</si>
  <si>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</si>
  <si>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</si>
  <si>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</si>
  <si>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</si>
  <si>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</si>
  <si>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</si>
  <si>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</si>
  <si>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</si>
  <si>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</si>
  <si>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</si>
  <si>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</si>
  <si>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MN-509</t>
  </si>
  <si>
    <t>MN0109L5K092007</t>
  </si>
  <si>
    <t>PH</t>
  </si>
  <si>
    <t/>
  </si>
  <si>
    <t>Minneapolis</t>
  </si>
  <si>
    <t>Duluth/St. Louis County CoC</t>
  </si>
  <si>
    <t>St. Louis County Public Health &amp; Human Services</t>
  </si>
  <si>
    <t>Human Development Center</t>
  </si>
  <si>
    <t>Alicia's Place/New San Marco PSH FY2019</t>
  </si>
  <si>
    <t>MN0110L5K092013</t>
  </si>
  <si>
    <t>Arrowhead Economic Opportunity Agency</t>
  </si>
  <si>
    <t>Bill's House</t>
  </si>
  <si>
    <t>MN0111L5K092013</t>
  </si>
  <si>
    <t>TH</t>
  </si>
  <si>
    <t>The Salvation Army</t>
  </si>
  <si>
    <t>Catherine Booth Residence</t>
  </si>
  <si>
    <t>MN0112L5K092013</t>
  </si>
  <si>
    <t>Institute for Community Alliances</t>
  </si>
  <si>
    <t>MN HMIS St. Louis</t>
  </si>
  <si>
    <t>MN0115L5K092013</t>
  </si>
  <si>
    <t>Range Transitional Housing, Inc.</t>
  </si>
  <si>
    <t>Homeless Youth Outreach</t>
  </si>
  <si>
    <t>MN0118L5K092013</t>
  </si>
  <si>
    <t>Minnesota Assistance Council for Veterans</t>
  </si>
  <si>
    <t>MACV Duluth SIL 2019 Renewal</t>
  </si>
  <si>
    <t>MN0119L5K092013</t>
  </si>
  <si>
    <t>Permanent Housing Chronic Homeless Project</t>
  </si>
  <si>
    <t>MN0125L5K092013</t>
  </si>
  <si>
    <t>Permanent Housing Program</t>
  </si>
  <si>
    <t>MN0126L5K092013</t>
  </si>
  <si>
    <t>Lutheran Social Service of Minnesota</t>
  </si>
  <si>
    <t>Renaissance TLP</t>
  </si>
  <si>
    <t>MN0127L5K092013</t>
  </si>
  <si>
    <t>Housing &amp; Redevelopment Authority of Duluth, MN</t>
  </si>
  <si>
    <t>MN0129L5K092013</t>
  </si>
  <si>
    <t>Rental Assistance Combined Grant 2019</t>
  </si>
  <si>
    <t>MN0130L5K092011</t>
  </si>
  <si>
    <t>Center City Housing Corp.</t>
  </si>
  <si>
    <t>Sheila's Place</t>
  </si>
  <si>
    <t>MN0131L5K092013</t>
  </si>
  <si>
    <t>Transitional Housing</t>
  </si>
  <si>
    <t>MN0132L5K092013</t>
  </si>
  <si>
    <t>San marco</t>
  </si>
  <si>
    <t>MN0159L5K092012</t>
  </si>
  <si>
    <t>Youth Foyer Operations</t>
  </si>
  <si>
    <t>MN0180L5K092010</t>
  </si>
  <si>
    <t>American Indian Community Housing Organization</t>
  </si>
  <si>
    <t>Gimaajii Mino-Bimaadizimin 2019 Application</t>
  </si>
  <si>
    <t>MN0182L5K092008</t>
  </si>
  <si>
    <t>Duluth Veterans Place 2019 Renewal</t>
  </si>
  <si>
    <t>MN0217L5K092009</t>
  </si>
  <si>
    <t>Memorial Park Apartments</t>
  </si>
  <si>
    <t>MN0219L5K092009</t>
  </si>
  <si>
    <t>MN0235L5K092010</t>
  </si>
  <si>
    <t>St. Louis County</t>
  </si>
  <si>
    <t>MN0257L5K092004</t>
  </si>
  <si>
    <t>Steve O'Neil Apartments</t>
  </si>
  <si>
    <t>MN0259L5K092007</t>
  </si>
  <si>
    <t>Coordinated Entry Project 2019</t>
  </si>
  <si>
    <t>MN0293L5K092007</t>
  </si>
  <si>
    <t>SSO</t>
  </si>
  <si>
    <t>Rural St. Louis County Permanent Housing Project</t>
  </si>
  <si>
    <t>MN0297L5K092007</t>
  </si>
  <si>
    <t>MN0303L5K092007</t>
  </si>
  <si>
    <t>MN0304L5K092007</t>
  </si>
  <si>
    <t>Range Mental Health Center, Inc.</t>
  </si>
  <si>
    <t>Ivy Manor Project</t>
  </si>
  <si>
    <t>MN0339L5K092006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</si>
  <si>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</si>
  <si>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</si>
  <si>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</si>
  <si>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>Actual Rent</t>
  </si>
  <si>
    <t>Churches United in Ministry (CHUM)</t>
  </si>
  <si>
    <t>St. Francis Permanent Supportive Housing</t>
  </si>
  <si>
    <t>Bois Forte Permanent Supportive Housing</t>
  </si>
  <si>
    <t xml:space="preserve">Rapid Rehousing TSA </t>
  </si>
  <si>
    <t>Rental Assistance Program (RAP) HDC</t>
  </si>
  <si>
    <t>Rapid Rehousing CHUM</t>
  </si>
  <si>
    <t>Arrowhead Economic Opportunity Agency (AEOA)</t>
  </si>
  <si>
    <t>Rental Assistancce Virginia Youth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</si>
</sst>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  <xf numFmtId="0" fontId="0" fillId="5" borderId="1" xfId="0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97"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BD86-76A0-48AB-A87F-F16F359201AC}">
  <sheetPr codeName="Sheet200">
    <pageSetUpPr fitToPage="1"/>
  </sheetPr>
  <dimension ref="A1:V45"/>
  <sheetViews>
    <sheetView zoomScaleNormal="100" workbookViewId="0">
      <pane ySplit="8" topLeftCell="A9" activePane="bottomLeft" state="frozen"/>
      <selection pane="bottomLeft" activeCell="A25" sqref="A25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4.4" customHeight="1" x14ac:dyDescent="0.3">
      <c r="A1" s="29" t="s">
        <v>0</v>
      </c>
      <c r="B1" s="30" t="s">
        <v>32</v>
      </c>
      <c r="C1" s="31"/>
      <c r="D1" s="31"/>
      <c r="E1" s="31"/>
      <c r="F1" s="31"/>
      <c r="G1" s="32"/>
    </row>
    <row r="2" spans="1:22" ht="14.4" customHeight="1" x14ac:dyDescent="0.3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">
      <c r="A3" s="33" t="s">
        <v>2</v>
      </c>
      <c r="B3" s="30" t="s">
        <v>33</v>
      </c>
      <c r="C3" s="31"/>
      <c r="D3" s="31"/>
      <c r="E3" s="31"/>
      <c r="F3" s="31"/>
      <c r="G3" s="32"/>
    </row>
    <row r="4" spans="1:22" ht="14.4" customHeight="1" x14ac:dyDescent="0.3">
      <c r="A4" s="33" t="s">
        <v>96</v>
      </c>
      <c r="B4" s="30" t="s">
        <v>34</v>
      </c>
      <c r="C4" s="31"/>
      <c r="D4" s="31"/>
      <c r="E4" s="31"/>
      <c r="F4" s="31"/>
      <c r="G4" s="32"/>
    </row>
    <row r="5" spans="1:22" ht="14.4" customHeight="1" x14ac:dyDescent="0.3">
      <c r="A5" s="33" t="s">
        <v>97</v>
      </c>
      <c r="B5" s="34">
        <f ca="1">SUM(OFFSET(V8,1,0,500,1))</f>
        <v>3266071</v>
      </c>
      <c r="C5" s="35"/>
      <c r="D5" s="35"/>
      <c r="E5" s="35"/>
      <c r="F5" s="35"/>
      <c r="G5" s="36"/>
    </row>
    <row r="6" spans="1:22" ht="14.4" customHeight="1" x14ac:dyDescent="0.3">
      <c r="A6" s="1"/>
      <c r="B6" s="2"/>
      <c r="C6" s="2"/>
      <c r="D6" s="2"/>
      <c r="E6" s="1"/>
      <c r="F6" s="3"/>
      <c r="G6" s="4"/>
    </row>
    <row r="7" spans="1:22" ht="14.4" customHeight="1" x14ac:dyDescent="0.3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8" customHeight="1" x14ac:dyDescent="0.3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3">
      <c r="A9" s="19" t="s">
        <v>106</v>
      </c>
      <c r="B9" s="19" t="s">
        <v>107</v>
      </c>
      <c r="C9" s="20" t="s">
        <v>29</v>
      </c>
      <c r="D9" s="20">
        <v>2022</v>
      </c>
      <c r="E9" s="21" t="s">
        <v>30</v>
      </c>
      <c r="F9" s="22">
        <v>0</v>
      </c>
      <c r="G9" s="23">
        <v>54936</v>
      </c>
      <c r="H9" s="23">
        <v>0</v>
      </c>
      <c r="I9" s="23">
        <v>0</v>
      </c>
      <c r="J9" s="23">
        <v>0</v>
      </c>
      <c r="K9" s="24">
        <v>1839</v>
      </c>
      <c r="L9" s="25" t="s">
        <v>98</v>
      </c>
      <c r="M9" s="26">
        <v>0</v>
      </c>
      <c r="N9" s="26">
        <v>7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7">
        <f t="shared" ref="U9:U45" si="0">SUM(M9:T9)</f>
        <v>7</v>
      </c>
      <c r="V9" s="28">
        <f t="shared" ref="V9:V45" si="1">SUM(F9:K9)</f>
        <v>56775</v>
      </c>
    </row>
    <row r="10" spans="1:22" x14ac:dyDescent="0.3">
      <c r="A10" s="19" t="s">
        <v>35</v>
      </c>
      <c r="B10" s="19" t="s">
        <v>36</v>
      </c>
      <c r="C10" s="20" t="s">
        <v>37</v>
      </c>
      <c r="D10" s="20">
        <v>2022</v>
      </c>
      <c r="E10" s="21" t="s">
        <v>30</v>
      </c>
      <c r="F10" s="22">
        <v>0</v>
      </c>
      <c r="G10" s="23">
        <v>0</v>
      </c>
      <c r="H10" s="23">
        <v>66249</v>
      </c>
      <c r="I10" s="23">
        <v>0</v>
      </c>
      <c r="J10" s="23">
        <v>0</v>
      </c>
      <c r="K10" s="24">
        <v>3496</v>
      </c>
      <c r="L10" s="25" t="s">
        <v>31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69745</v>
      </c>
    </row>
    <row r="11" spans="1:22" x14ac:dyDescent="0.3">
      <c r="A11" s="19" t="s">
        <v>38</v>
      </c>
      <c r="B11" s="19" t="s">
        <v>39</v>
      </c>
      <c r="C11" s="20" t="s">
        <v>40</v>
      </c>
      <c r="D11" s="20">
        <v>2022</v>
      </c>
      <c r="E11" s="21" t="s">
        <v>41</v>
      </c>
      <c r="F11" s="22">
        <v>0</v>
      </c>
      <c r="G11" s="23">
        <v>0</v>
      </c>
      <c r="H11" s="23">
        <v>0</v>
      </c>
      <c r="I11" s="23">
        <v>43594</v>
      </c>
      <c r="J11" s="23">
        <v>0</v>
      </c>
      <c r="K11" s="24">
        <v>2435</v>
      </c>
      <c r="L11" s="25" t="s">
        <v>31</v>
      </c>
      <c r="M11" s="26"/>
      <c r="N11" s="26"/>
      <c r="O11" s="26"/>
      <c r="P11" s="26"/>
      <c r="Q11" s="26"/>
      <c r="R11" s="26"/>
      <c r="S11" s="26"/>
      <c r="T11" s="26"/>
      <c r="U11" s="27">
        <f t="shared" si="0"/>
        <v>0</v>
      </c>
      <c r="V11" s="28">
        <f t="shared" si="1"/>
        <v>46029</v>
      </c>
    </row>
    <row r="12" spans="1:22" x14ac:dyDescent="0.3">
      <c r="A12" s="19" t="s">
        <v>42</v>
      </c>
      <c r="B12" s="19" t="s">
        <v>43</v>
      </c>
      <c r="C12" s="20" t="s">
        <v>44</v>
      </c>
      <c r="D12" s="20">
        <v>2022</v>
      </c>
      <c r="E12" s="21" t="s">
        <v>41</v>
      </c>
      <c r="F12" s="22">
        <v>0</v>
      </c>
      <c r="G12" s="23">
        <v>0</v>
      </c>
      <c r="H12" s="23">
        <v>69332</v>
      </c>
      <c r="I12" s="23">
        <v>35083</v>
      </c>
      <c r="J12" s="23">
        <v>0</v>
      </c>
      <c r="K12" s="24">
        <v>5220</v>
      </c>
      <c r="L12" s="25" t="s">
        <v>31</v>
      </c>
      <c r="M12" s="26"/>
      <c r="N12" s="26"/>
      <c r="O12" s="26"/>
      <c r="P12" s="26"/>
      <c r="Q12" s="26"/>
      <c r="R12" s="26"/>
      <c r="S12" s="26"/>
      <c r="T12" s="26"/>
      <c r="U12" s="27">
        <f t="shared" si="0"/>
        <v>0</v>
      </c>
      <c r="V12" s="28">
        <f t="shared" si="1"/>
        <v>109635</v>
      </c>
    </row>
    <row r="13" spans="1:22" x14ac:dyDescent="0.3">
      <c r="A13" s="19" t="s">
        <v>45</v>
      </c>
      <c r="B13" s="19" t="s">
        <v>46</v>
      </c>
      <c r="C13" s="20" t="s">
        <v>47</v>
      </c>
      <c r="D13" s="20">
        <v>2022</v>
      </c>
      <c r="E13" s="21" t="s">
        <v>15</v>
      </c>
      <c r="F13" s="22">
        <v>0</v>
      </c>
      <c r="G13" s="23">
        <v>0</v>
      </c>
      <c r="H13" s="23">
        <v>0</v>
      </c>
      <c r="I13" s="23">
        <v>0</v>
      </c>
      <c r="J13" s="23">
        <v>58801</v>
      </c>
      <c r="K13" s="24">
        <v>2270</v>
      </c>
      <c r="L13" s="25" t="s">
        <v>31</v>
      </c>
      <c r="M13" s="26"/>
      <c r="N13" s="26"/>
      <c r="O13" s="26"/>
      <c r="P13" s="26"/>
      <c r="Q13" s="26"/>
      <c r="R13" s="26"/>
      <c r="S13" s="26"/>
      <c r="T13" s="26"/>
      <c r="U13" s="27">
        <f t="shared" si="0"/>
        <v>0</v>
      </c>
      <c r="V13" s="28">
        <f t="shared" si="1"/>
        <v>61071</v>
      </c>
    </row>
    <row r="14" spans="1:22" x14ac:dyDescent="0.3">
      <c r="A14" s="19" t="s">
        <v>48</v>
      </c>
      <c r="B14" s="19" t="s">
        <v>49</v>
      </c>
      <c r="C14" s="20" t="s">
        <v>50</v>
      </c>
      <c r="D14" s="20">
        <v>2022</v>
      </c>
      <c r="E14" s="21" t="s">
        <v>41</v>
      </c>
      <c r="F14" s="22">
        <v>20685</v>
      </c>
      <c r="G14" s="23">
        <v>0</v>
      </c>
      <c r="H14" s="23">
        <v>16155</v>
      </c>
      <c r="I14" s="23">
        <v>0</v>
      </c>
      <c r="J14" s="23">
        <v>0</v>
      </c>
      <c r="K14" s="24">
        <v>1969</v>
      </c>
      <c r="L14" s="25" t="s">
        <v>31</v>
      </c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  <c r="V14" s="28">
        <f t="shared" si="1"/>
        <v>38809</v>
      </c>
    </row>
    <row r="15" spans="1:22" x14ac:dyDescent="0.3">
      <c r="A15" s="19" t="s">
        <v>51</v>
      </c>
      <c r="B15" s="19" t="s">
        <v>52</v>
      </c>
      <c r="C15" s="20" t="s">
        <v>53</v>
      </c>
      <c r="D15" s="20">
        <v>2022</v>
      </c>
      <c r="E15" s="21" t="s">
        <v>41</v>
      </c>
      <c r="F15" s="22">
        <v>0</v>
      </c>
      <c r="G15" s="23">
        <v>0</v>
      </c>
      <c r="H15" s="23">
        <v>22457</v>
      </c>
      <c r="I15" s="23">
        <v>22000</v>
      </c>
      <c r="J15" s="23">
        <v>0</v>
      </c>
      <c r="K15" s="24">
        <v>2340</v>
      </c>
      <c r="L15" s="25" t="s">
        <v>31</v>
      </c>
      <c r="M15" s="26"/>
      <c r="N15" s="26"/>
      <c r="O15" s="26"/>
      <c r="P15" s="26"/>
      <c r="Q15" s="26"/>
      <c r="R15" s="26"/>
      <c r="S15" s="26"/>
      <c r="T15" s="26"/>
      <c r="U15" s="27">
        <f t="shared" si="0"/>
        <v>0</v>
      </c>
      <c r="V15" s="28">
        <f t="shared" si="1"/>
        <v>46797</v>
      </c>
    </row>
    <row r="16" spans="1:22" x14ac:dyDescent="0.3">
      <c r="A16" s="19" t="s">
        <v>48</v>
      </c>
      <c r="B16" s="19" t="s">
        <v>54</v>
      </c>
      <c r="C16" s="20" t="s">
        <v>55</v>
      </c>
      <c r="D16" s="20">
        <v>2022</v>
      </c>
      <c r="E16" s="21" t="s">
        <v>30</v>
      </c>
      <c r="F16" s="22">
        <v>197534</v>
      </c>
      <c r="G16" s="23">
        <v>0</v>
      </c>
      <c r="H16" s="23">
        <v>46215</v>
      </c>
      <c r="I16" s="23">
        <v>16913</v>
      </c>
      <c r="J16" s="23">
        <v>0</v>
      </c>
      <c r="K16" s="24">
        <v>9712</v>
      </c>
      <c r="L16" s="25" t="s">
        <v>31</v>
      </c>
      <c r="M16" s="26"/>
      <c r="N16" s="26"/>
      <c r="O16" s="26"/>
      <c r="P16" s="26"/>
      <c r="Q16" s="26"/>
      <c r="R16" s="26"/>
      <c r="S16" s="26"/>
      <c r="T16" s="26"/>
      <c r="U16" s="27">
        <f t="shared" si="0"/>
        <v>0</v>
      </c>
      <c r="V16" s="28">
        <f t="shared" si="1"/>
        <v>270374</v>
      </c>
    </row>
    <row r="17" spans="1:22" x14ac:dyDescent="0.3">
      <c r="A17" s="19" t="s">
        <v>48</v>
      </c>
      <c r="B17" s="19" t="s">
        <v>56</v>
      </c>
      <c r="C17" s="20" t="s">
        <v>57</v>
      </c>
      <c r="D17" s="20">
        <v>2022</v>
      </c>
      <c r="E17" s="21" t="s">
        <v>30</v>
      </c>
      <c r="F17" s="22">
        <v>291212</v>
      </c>
      <c r="G17" s="23">
        <v>0</v>
      </c>
      <c r="H17" s="23">
        <v>88123</v>
      </c>
      <c r="I17" s="23">
        <v>40688</v>
      </c>
      <c r="J17" s="23">
        <v>0</v>
      </c>
      <c r="K17" s="24">
        <v>15789</v>
      </c>
      <c r="L17" s="25" t="s">
        <v>31</v>
      </c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435812</v>
      </c>
    </row>
    <row r="18" spans="1:22" x14ac:dyDescent="0.3">
      <c r="A18" s="19" t="s">
        <v>58</v>
      </c>
      <c r="B18" s="19" t="s">
        <v>59</v>
      </c>
      <c r="C18" s="20" t="s">
        <v>60</v>
      </c>
      <c r="D18" s="20">
        <v>2022</v>
      </c>
      <c r="E18" s="21" t="s">
        <v>41</v>
      </c>
      <c r="F18" s="22">
        <v>0</v>
      </c>
      <c r="G18" s="23">
        <v>0</v>
      </c>
      <c r="H18" s="23">
        <v>40220</v>
      </c>
      <c r="I18" s="23">
        <v>0</v>
      </c>
      <c r="J18" s="23">
        <v>0</v>
      </c>
      <c r="K18" s="24">
        <v>2246</v>
      </c>
      <c r="L18" s="25" t="s">
        <v>31</v>
      </c>
      <c r="M18" s="26"/>
      <c r="N18" s="26"/>
      <c r="O18" s="26"/>
      <c r="P18" s="26"/>
      <c r="Q18" s="26"/>
      <c r="R18" s="26"/>
      <c r="S18" s="26"/>
      <c r="T18" s="26"/>
      <c r="U18" s="27">
        <f t="shared" si="0"/>
        <v>0</v>
      </c>
      <c r="V18" s="28">
        <f t="shared" si="1"/>
        <v>42466</v>
      </c>
    </row>
    <row r="19" spans="1:22" x14ac:dyDescent="0.3">
      <c r="A19" s="38" t="s">
        <v>35</v>
      </c>
      <c r="B19" s="38" t="s">
        <v>104</v>
      </c>
      <c r="C19" s="20" t="s">
        <v>62</v>
      </c>
      <c r="D19" s="20">
        <v>2022</v>
      </c>
      <c r="E19" s="21" t="s">
        <v>30</v>
      </c>
      <c r="F19" s="22">
        <v>0</v>
      </c>
      <c r="G19" s="39">
        <v>124142</v>
      </c>
      <c r="H19" s="23">
        <v>0</v>
      </c>
      <c r="I19" s="23">
        <v>0</v>
      </c>
      <c r="J19" s="23">
        <v>0</v>
      </c>
      <c r="K19" s="40">
        <v>13793</v>
      </c>
      <c r="L19" s="25" t="s">
        <v>98</v>
      </c>
      <c r="M19" s="26">
        <v>0</v>
      </c>
      <c r="N19" s="26">
        <v>0</v>
      </c>
      <c r="O19" s="26">
        <v>14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  <c r="U19" s="27">
        <f t="shared" si="0"/>
        <v>16</v>
      </c>
      <c r="V19" s="28">
        <f t="shared" si="1"/>
        <v>137935</v>
      </c>
    </row>
    <row r="20" spans="1:22" x14ac:dyDescent="0.3">
      <c r="A20" s="37" t="s">
        <v>93</v>
      </c>
      <c r="B20" s="19" t="s">
        <v>63</v>
      </c>
      <c r="C20" s="20" t="s">
        <v>64</v>
      </c>
      <c r="D20" s="20">
        <v>2022</v>
      </c>
      <c r="E20" s="21" t="s">
        <v>30</v>
      </c>
      <c r="F20" s="22">
        <v>0</v>
      </c>
      <c r="G20" s="23">
        <v>423252</v>
      </c>
      <c r="H20" s="23">
        <v>0</v>
      </c>
      <c r="I20" s="23">
        <v>0</v>
      </c>
      <c r="J20" s="23">
        <v>0</v>
      </c>
      <c r="K20" s="24">
        <v>11954</v>
      </c>
      <c r="L20" s="25" t="s">
        <v>98</v>
      </c>
      <c r="M20" s="26">
        <v>0</v>
      </c>
      <c r="N20" s="26">
        <v>16</v>
      </c>
      <c r="O20" s="26">
        <v>30</v>
      </c>
      <c r="P20" s="26">
        <v>4</v>
      </c>
      <c r="Q20" s="26">
        <v>1</v>
      </c>
      <c r="R20" s="26">
        <v>0</v>
      </c>
      <c r="S20" s="26">
        <v>0</v>
      </c>
      <c r="T20" s="26">
        <v>0</v>
      </c>
      <c r="U20" s="27">
        <f t="shared" si="0"/>
        <v>51</v>
      </c>
      <c r="V20" s="28">
        <f t="shared" si="1"/>
        <v>435206</v>
      </c>
    </row>
    <row r="21" spans="1:22" x14ac:dyDescent="0.3">
      <c r="A21" s="19" t="s">
        <v>65</v>
      </c>
      <c r="B21" s="19" t="s">
        <v>66</v>
      </c>
      <c r="C21" s="20" t="s">
        <v>67</v>
      </c>
      <c r="D21" s="20">
        <v>2022</v>
      </c>
      <c r="E21" s="21" t="s">
        <v>30</v>
      </c>
      <c r="F21" s="22">
        <v>0</v>
      </c>
      <c r="G21" s="23">
        <v>0</v>
      </c>
      <c r="H21" s="23">
        <v>37925</v>
      </c>
      <c r="I21" s="23">
        <v>0</v>
      </c>
      <c r="J21" s="23">
        <v>0</v>
      </c>
      <c r="K21" s="24">
        <v>0</v>
      </c>
      <c r="L21" s="25" t="s">
        <v>31</v>
      </c>
      <c r="M21" s="26"/>
      <c r="N21" s="26"/>
      <c r="O21" s="26"/>
      <c r="P21" s="26"/>
      <c r="Q21" s="26"/>
      <c r="R21" s="26"/>
      <c r="S21" s="26"/>
      <c r="T21" s="26"/>
      <c r="U21" s="27">
        <f t="shared" si="0"/>
        <v>0</v>
      </c>
      <c r="V21" s="28">
        <f t="shared" si="1"/>
        <v>37925</v>
      </c>
    </row>
    <row r="22" spans="1:22" x14ac:dyDescent="0.3">
      <c r="A22" s="19" t="s">
        <v>65</v>
      </c>
      <c r="B22" s="19" t="s">
        <v>68</v>
      </c>
      <c r="C22" s="20" t="s">
        <v>69</v>
      </c>
      <c r="D22" s="20">
        <v>2022</v>
      </c>
      <c r="E22" s="21" t="s">
        <v>41</v>
      </c>
      <c r="F22" s="22">
        <v>0</v>
      </c>
      <c r="G22" s="23">
        <v>0</v>
      </c>
      <c r="H22" s="23">
        <v>57232</v>
      </c>
      <c r="I22" s="23">
        <v>71471</v>
      </c>
      <c r="J22" s="23">
        <v>0</v>
      </c>
      <c r="K22" s="24">
        <v>0</v>
      </c>
      <c r="L22" s="25" t="s">
        <v>31</v>
      </c>
      <c r="M22" s="26"/>
      <c r="N22" s="26"/>
      <c r="O22" s="26"/>
      <c r="P22" s="26"/>
      <c r="Q22" s="26"/>
      <c r="R22" s="26"/>
      <c r="S22" s="26"/>
      <c r="T22" s="26"/>
      <c r="U22" s="27">
        <f t="shared" si="0"/>
        <v>0</v>
      </c>
      <c r="V22" s="28">
        <f t="shared" si="1"/>
        <v>128703</v>
      </c>
    </row>
    <row r="23" spans="1:22" x14ac:dyDescent="0.3">
      <c r="A23" s="19" t="s">
        <v>65</v>
      </c>
      <c r="B23" s="19" t="s">
        <v>70</v>
      </c>
      <c r="C23" s="20" t="s">
        <v>71</v>
      </c>
      <c r="D23" s="20">
        <v>2022</v>
      </c>
      <c r="E23" s="21" t="s">
        <v>30</v>
      </c>
      <c r="F23" s="22">
        <v>0</v>
      </c>
      <c r="G23" s="23">
        <v>0</v>
      </c>
      <c r="H23" s="23">
        <v>61733</v>
      </c>
      <c r="I23" s="23">
        <v>0</v>
      </c>
      <c r="J23" s="23">
        <v>0</v>
      </c>
      <c r="K23" s="24">
        <v>1235</v>
      </c>
      <c r="L23" s="25" t="s">
        <v>31</v>
      </c>
      <c r="M23" s="26"/>
      <c r="N23" s="26"/>
      <c r="O23" s="26"/>
      <c r="P23" s="26"/>
      <c r="Q23" s="26"/>
      <c r="R23" s="26"/>
      <c r="S23" s="26"/>
      <c r="T23" s="26"/>
      <c r="U23" s="27">
        <f t="shared" si="0"/>
        <v>0</v>
      </c>
      <c r="V23" s="28">
        <f t="shared" si="1"/>
        <v>62968</v>
      </c>
    </row>
    <row r="24" spans="1:22" x14ac:dyDescent="0.3">
      <c r="A24" s="19" t="s">
        <v>38</v>
      </c>
      <c r="B24" s="19" t="s">
        <v>72</v>
      </c>
      <c r="C24" s="20" t="s">
        <v>73</v>
      </c>
      <c r="D24" s="20">
        <v>2022</v>
      </c>
      <c r="E24" s="21" t="s">
        <v>30</v>
      </c>
      <c r="F24" s="22">
        <v>0</v>
      </c>
      <c r="G24" s="23">
        <v>0</v>
      </c>
      <c r="H24" s="23">
        <v>0</v>
      </c>
      <c r="I24" s="23">
        <v>73551</v>
      </c>
      <c r="J24" s="23">
        <v>0</v>
      </c>
      <c r="K24" s="24">
        <v>2549</v>
      </c>
      <c r="L24" s="25" t="s">
        <v>31</v>
      </c>
      <c r="M24" s="26"/>
      <c r="N24" s="26"/>
      <c r="O24" s="26"/>
      <c r="P24" s="26"/>
      <c r="Q24" s="26"/>
      <c r="R24" s="26"/>
      <c r="S24" s="26"/>
      <c r="T24" s="26"/>
      <c r="U24" s="27">
        <f t="shared" si="0"/>
        <v>0</v>
      </c>
      <c r="V24" s="28">
        <f t="shared" si="1"/>
        <v>76100</v>
      </c>
    </row>
    <row r="25" spans="1:22" x14ac:dyDescent="0.3">
      <c r="A25" s="19" t="s">
        <v>74</v>
      </c>
      <c r="B25" s="19" t="s">
        <v>75</v>
      </c>
      <c r="C25" s="20" t="s">
        <v>76</v>
      </c>
      <c r="D25" s="20">
        <v>2022</v>
      </c>
      <c r="E25" s="21" t="s">
        <v>30</v>
      </c>
      <c r="F25" s="22">
        <v>0</v>
      </c>
      <c r="G25" s="23">
        <v>0</v>
      </c>
      <c r="H25" s="23">
        <v>3901</v>
      </c>
      <c r="I25" s="23">
        <v>126951</v>
      </c>
      <c r="J25" s="23">
        <v>0</v>
      </c>
      <c r="K25" s="24">
        <v>3194</v>
      </c>
      <c r="L25" s="25" t="s">
        <v>31</v>
      </c>
      <c r="M25" s="26"/>
      <c r="N25" s="26"/>
      <c r="O25" s="26"/>
      <c r="P25" s="26"/>
      <c r="Q25" s="26"/>
      <c r="R25" s="26"/>
      <c r="S25" s="26"/>
      <c r="T25" s="26"/>
      <c r="U25" s="27">
        <f t="shared" si="0"/>
        <v>0</v>
      </c>
      <c r="V25" s="28">
        <f t="shared" si="1"/>
        <v>134046</v>
      </c>
    </row>
    <row r="26" spans="1:22" x14ac:dyDescent="0.3">
      <c r="A26" s="19" t="s">
        <v>51</v>
      </c>
      <c r="B26" s="19" t="s">
        <v>77</v>
      </c>
      <c r="C26" s="20" t="s">
        <v>78</v>
      </c>
      <c r="D26" s="20">
        <v>2022</v>
      </c>
      <c r="E26" s="21" t="s">
        <v>30</v>
      </c>
      <c r="F26" s="22">
        <v>0</v>
      </c>
      <c r="G26" s="23">
        <v>36451</v>
      </c>
      <c r="H26" s="23">
        <v>40000</v>
      </c>
      <c r="I26" s="23">
        <v>0</v>
      </c>
      <c r="J26" s="23">
        <v>0</v>
      </c>
      <c r="K26" s="24">
        <v>2650</v>
      </c>
      <c r="L26" s="25" t="s">
        <v>31</v>
      </c>
      <c r="M26" s="26"/>
      <c r="N26" s="26"/>
      <c r="O26" s="26"/>
      <c r="P26" s="26"/>
      <c r="Q26" s="26"/>
      <c r="R26" s="26"/>
      <c r="S26" s="26"/>
      <c r="T26" s="26"/>
      <c r="U26" s="27">
        <f t="shared" si="0"/>
        <v>0</v>
      </c>
      <c r="V26" s="28">
        <f t="shared" si="1"/>
        <v>79101</v>
      </c>
    </row>
    <row r="27" spans="1:22" x14ac:dyDescent="0.3">
      <c r="A27" s="19" t="s">
        <v>65</v>
      </c>
      <c r="B27" s="19" t="s">
        <v>79</v>
      </c>
      <c r="C27" s="20" t="s">
        <v>80</v>
      </c>
      <c r="D27" s="20">
        <v>2022</v>
      </c>
      <c r="E27" s="21" t="s">
        <v>30</v>
      </c>
      <c r="F27" s="22">
        <v>0</v>
      </c>
      <c r="G27" s="23">
        <v>0</v>
      </c>
      <c r="H27" s="23">
        <v>0</v>
      </c>
      <c r="I27" s="23">
        <v>50646</v>
      </c>
      <c r="J27" s="23">
        <v>0</v>
      </c>
      <c r="K27" s="24">
        <v>352</v>
      </c>
      <c r="L27" s="25" t="s">
        <v>31</v>
      </c>
      <c r="M27" s="26"/>
      <c r="N27" s="26"/>
      <c r="O27" s="26"/>
      <c r="P27" s="26"/>
      <c r="Q27" s="26"/>
      <c r="R27" s="26"/>
      <c r="S27" s="26"/>
      <c r="T27" s="26"/>
      <c r="U27" s="27">
        <f t="shared" si="0"/>
        <v>0</v>
      </c>
      <c r="V27" s="28">
        <f t="shared" si="1"/>
        <v>50998</v>
      </c>
    </row>
    <row r="28" spans="1:22" x14ac:dyDescent="0.3">
      <c r="A28" s="37" t="s">
        <v>100</v>
      </c>
      <c r="B28" s="37" t="s">
        <v>101</v>
      </c>
      <c r="C28" s="20" t="s">
        <v>81</v>
      </c>
      <c r="D28" s="20">
        <v>2022</v>
      </c>
      <c r="E28" s="21" t="s">
        <v>30</v>
      </c>
      <c r="F28" s="22">
        <v>0</v>
      </c>
      <c r="G28" s="23">
        <v>239904</v>
      </c>
      <c r="H28" s="23">
        <v>0</v>
      </c>
      <c r="I28" s="23">
        <v>0</v>
      </c>
      <c r="J28" s="23">
        <v>0</v>
      </c>
      <c r="K28" s="24">
        <v>26656</v>
      </c>
      <c r="L28" s="25" t="s">
        <v>98</v>
      </c>
      <c r="M28" s="26">
        <v>0</v>
      </c>
      <c r="N28" s="26">
        <v>5</v>
      </c>
      <c r="O28" s="26">
        <v>24</v>
      </c>
      <c r="P28" s="26">
        <v>3</v>
      </c>
      <c r="Q28" s="26">
        <v>0</v>
      </c>
      <c r="R28" s="26">
        <v>0</v>
      </c>
      <c r="S28" s="26">
        <v>0</v>
      </c>
      <c r="T28" s="26">
        <v>0</v>
      </c>
      <c r="U28" s="27">
        <f t="shared" si="0"/>
        <v>32</v>
      </c>
      <c r="V28" s="28">
        <f t="shared" si="1"/>
        <v>266560</v>
      </c>
    </row>
    <row r="29" spans="1:22" x14ac:dyDescent="0.3">
      <c r="A29" s="19" t="s">
        <v>82</v>
      </c>
      <c r="B29" s="37" t="s">
        <v>102</v>
      </c>
      <c r="C29" s="20" t="s">
        <v>83</v>
      </c>
      <c r="D29" s="20">
        <v>2022</v>
      </c>
      <c r="E29" s="21" t="s">
        <v>30</v>
      </c>
      <c r="F29" s="22">
        <v>0</v>
      </c>
      <c r="G29" s="23">
        <v>53328</v>
      </c>
      <c r="H29" s="23">
        <v>0</v>
      </c>
      <c r="I29" s="23">
        <v>0</v>
      </c>
      <c r="J29" s="23">
        <v>0</v>
      </c>
      <c r="K29" s="24">
        <v>3422</v>
      </c>
      <c r="L29" s="25" t="s">
        <v>99</v>
      </c>
      <c r="M29" s="26">
        <v>0</v>
      </c>
      <c r="N29" s="26">
        <v>0</v>
      </c>
      <c r="O29" s="26">
        <v>3</v>
      </c>
      <c r="P29" s="26">
        <v>2</v>
      </c>
      <c r="Q29" s="26">
        <v>1</v>
      </c>
      <c r="R29" s="26">
        <v>0</v>
      </c>
      <c r="S29" s="26">
        <v>0</v>
      </c>
      <c r="T29" s="26">
        <v>0</v>
      </c>
      <c r="U29" s="27">
        <f t="shared" si="0"/>
        <v>6</v>
      </c>
      <c r="V29" s="28">
        <f t="shared" si="1"/>
        <v>56750</v>
      </c>
    </row>
    <row r="30" spans="1:22" x14ac:dyDescent="0.3">
      <c r="A30" s="19" t="s">
        <v>65</v>
      </c>
      <c r="B30" s="19" t="s">
        <v>84</v>
      </c>
      <c r="C30" s="20" t="s">
        <v>85</v>
      </c>
      <c r="D30" s="20">
        <v>2022</v>
      </c>
      <c r="E30" s="21" t="s">
        <v>30</v>
      </c>
      <c r="F30" s="22">
        <v>0</v>
      </c>
      <c r="G30" s="23">
        <v>0</v>
      </c>
      <c r="H30" s="23">
        <v>0</v>
      </c>
      <c r="I30" s="23">
        <v>108192</v>
      </c>
      <c r="J30" s="23">
        <v>0</v>
      </c>
      <c r="K30" s="24">
        <v>0</v>
      </c>
      <c r="L30" s="25" t="s">
        <v>31</v>
      </c>
      <c r="M30" s="26"/>
      <c r="N30" s="26"/>
      <c r="O30" s="26"/>
      <c r="P30" s="26"/>
      <c r="Q30" s="26"/>
      <c r="R30" s="26"/>
      <c r="S30" s="26"/>
      <c r="T30" s="26"/>
      <c r="U30" s="27">
        <f t="shared" si="0"/>
        <v>0</v>
      </c>
      <c r="V30" s="28">
        <f t="shared" si="1"/>
        <v>108192</v>
      </c>
    </row>
    <row r="31" spans="1:22" x14ac:dyDescent="0.3">
      <c r="A31" s="19" t="s">
        <v>61</v>
      </c>
      <c r="B31" s="19" t="s">
        <v>86</v>
      </c>
      <c r="C31" s="20" t="s">
        <v>87</v>
      </c>
      <c r="D31" s="20">
        <v>2022</v>
      </c>
      <c r="E31" s="21" t="s">
        <v>88</v>
      </c>
      <c r="F31" s="22">
        <v>0</v>
      </c>
      <c r="G31" s="23">
        <v>0</v>
      </c>
      <c r="H31" s="23">
        <v>79010</v>
      </c>
      <c r="I31" s="23">
        <v>0</v>
      </c>
      <c r="J31" s="23">
        <v>1000</v>
      </c>
      <c r="K31" s="24">
        <v>5600</v>
      </c>
      <c r="L31" s="25" t="s">
        <v>31</v>
      </c>
      <c r="M31" s="26"/>
      <c r="N31" s="26"/>
      <c r="O31" s="26"/>
      <c r="P31" s="26"/>
      <c r="Q31" s="26"/>
      <c r="R31" s="26"/>
      <c r="S31" s="26"/>
      <c r="T31" s="26"/>
      <c r="U31" s="27">
        <f t="shared" si="0"/>
        <v>0</v>
      </c>
      <c r="V31" s="28">
        <f t="shared" si="1"/>
        <v>85610</v>
      </c>
    </row>
    <row r="32" spans="1:22" x14ac:dyDescent="0.3">
      <c r="A32" s="19" t="s">
        <v>38</v>
      </c>
      <c r="B32" s="19" t="s">
        <v>89</v>
      </c>
      <c r="C32" s="20" t="s">
        <v>90</v>
      </c>
      <c r="D32" s="20">
        <v>2022</v>
      </c>
      <c r="E32" s="21" t="s">
        <v>30</v>
      </c>
      <c r="F32" s="22">
        <v>79688</v>
      </c>
      <c r="G32" s="23">
        <v>0</v>
      </c>
      <c r="H32" s="23">
        <v>54614</v>
      </c>
      <c r="I32" s="23">
        <v>8373</v>
      </c>
      <c r="J32" s="23">
        <v>0</v>
      </c>
      <c r="K32" s="24">
        <v>6828</v>
      </c>
      <c r="L32" s="25" t="s">
        <v>31</v>
      </c>
      <c r="M32" s="26"/>
      <c r="N32" s="26"/>
      <c r="O32" s="26"/>
      <c r="P32" s="26"/>
      <c r="Q32" s="26"/>
      <c r="R32" s="26"/>
      <c r="S32" s="26"/>
      <c r="T32" s="26"/>
      <c r="U32" s="27">
        <f t="shared" si="0"/>
        <v>0</v>
      </c>
      <c r="V32" s="28">
        <f t="shared" si="1"/>
        <v>149503</v>
      </c>
    </row>
    <row r="33" spans="1:22" x14ac:dyDescent="0.3">
      <c r="A33" s="37" t="s">
        <v>42</v>
      </c>
      <c r="B33" s="19" t="s">
        <v>103</v>
      </c>
      <c r="C33" s="20" t="s">
        <v>91</v>
      </c>
      <c r="D33" s="20">
        <v>2022</v>
      </c>
      <c r="E33" s="21" t="s">
        <v>30</v>
      </c>
      <c r="F33" s="22">
        <v>0</v>
      </c>
      <c r="G33" s="23">
        <v>78480</v>
      </c>
      <c r="H33" s="23">
        <v>38446</v>
      </c>
      <c r="I33" s="23">
        <v>0</v>
      </c>
      <c r="J33" s="23">
        <v>1000</v>
      </c>
      <c r="K33" s="24">
        <v>3000</v>
      </c>
      <c r="L33" s="25" t="s">
        <v>98</v>
      </c>
      <c r="M33" s="26">
        <v>0</v>
      </c>
      <c r="N33" s="26">
        <v>10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7">
        <f t="shared" si="0"/>
        <v>10</v>
      </c>
      <c r="V33" s="28">
        <f t="shared" si="1"/>
        <v>120926</v>
      </c>
    </row>
    <row r="34" spans="1:22" x14ac:dyDescent="0.3">
      <c r="A34" s="37" t="s">
        <v>100</v>
      </c>
      <c r="B34" s="19" t="s">
        <v>105</v>
      </c>
      <c r="C34" s="20" t="s">
        <v>92</v>
      </c>
      <c r="D34" s="20">
        <v>2022</v>
      </c>
      <c r="E34" s="21" t="s">
        <v>30</v>
      </c>
      <c r="F34" s="22">
        <v>0</v>
      </c>
      <c r="G34" s="23">
        <v>85572</v>
      </c>
      <c r="H34" s="23">
        <v>27822</v>
      </c>
      <c r="I34" s="23">
        <v>0</v>
      </c>
      <c r="J34" s="23">
        <v>3120</v>
      </c>
      <c r="K34" s="24">
        <v>3465</v>
      </c>
      <c r="L34" s="25" t="s">
        <v>98</v>
      </c>
      <c r="M34" s="26">
        <v>0</v>
      </c>
      <c r="N34" s="26">
        <v>1</v>
      </c>
      <c r="O34" s="26">
        <v>4</v>
      </c>
      <c r="P34" s="26">
        <v>3</v>
      </c>
      <c r="Q34" s="26">
        <v>1</v>
      </c>
      <c r="R34" s="26">
        <v>0</v>
      </c>
      <c r="S34" s="26">
        <v>0</v>
      </c>
      <c r="T34" s="26">
        <v>0</v>
      </c>
      <c r="U34" s="27">
        <f t="shared" si="0"/>
        <v>9</v>
      </c>
      <c r="V34" s="28">
        <f t="shared" si="1"/>
        <v>119979</v>
      </c>
    </row>
    <row r="35" spans="1:22" x14ac:dyDescent="0.3">
      <c r="A35" s="19" t="s">
        <v>93</v>
      </c>
      <c r="B35" s="19" t="s">
        <v>94</v>
      </c>
      <c r="C35" s="20" t="s">
        <v>95</v>
      </c>
      <c r="D35" s="20">
        <v>2022</v>
      </c>
      <c r="E35" s="21" t="s">
        <v>30</v>
      </c>
      <c r="F35" s="22">
        <v>0</v>
      </c>
      <c r="G35" s="23">
        <v>0</v>
      </c>
      <c r="H35" s="23">
        <v>37356</v>
      </c>
      <c r="I35" s="23">
        <v>0</v>
      </c>
      <c r="J35" s="23">
        <v>0</v>
      </c>
      <c r="K35" s="24">
        <v>700</v>
      </c>
      <c r="L35" s="25" t="s">
        <v>31</v>
      </c>
      <c r="M35" s="26"/>
      <c r="N35" s="26"/>
      <c r="O35" s="26"/>
      <c r="P35" s="26"/>
      <c r="Q35" s="26"/>
      <c r="R35" s="26"/>
      <c r="S35" s="26"/>
      <c r="T35" s="26"/>
      <c r="U35" s="27">
        <f t="shared" si="0"/>
        <v>0</v>
      </c>
      <c r="V35" s="28">
        <f t="shared" si="1"/>
        <v>38056</v>
      </c>
    </row>
    <row r="36" spans="1:22" x14ac:dyDescent="0.3">
      <c r="A36" s="19"/>
      <c r="B36" s="19"/>
      <c r="C36" s="20"/>
      <c r="D36" s="20"/>
      <c r="E36" s="21"/>
      <c r="F36" s="22"/>
      <c r="G36" s="23"/>
      <c r="H36" s="23"/>
      <c r="I36" s="23"/>
      <c r="J36" s="23"/>
      <c r="K36" s="24"/>
      <c r="L36" s="25"/>
      <c r="M36" s="26"/>
      <c r="N36" s="26"/>
      <c r="O36" s="26"/>
      <c r="P36" s="26"/>
      <c r="Q36" s="26"/>
      <c r="R36" s="26"/>
      <c r="S36" s="26"/>
      <c r="T36" s="26"/>
      <c r="U36" s="27">
        <f t="shared" si="0"/>
        <v>0</v>
      </c>
      <c r="V36" s="28">
        <f t="shared" si="1"/>
        <v>0</v>
      </c>
    </row>
    <row r="37" spans="1:22" x14ac:dyDescent="0.3">
      <c r="A37" s="19"/>
      <c r="B37" s="19"/>
      <c r="D37" s="20"/>
      <c r="E37" s="21"/>
      <c r="F37" s="22"/>
      <c r="G37" s="23"/>
      <c r="H37" s="23"/>
      <c r="I37" s="23"/>
      <c r="J37" s="23"/>
      <c r="K37" s="24"/>
      <c r="L37" s="25"/>
      <c r="M37" s="26"/>
      <c r="N37" s="26"/>
      <c r="O37" s="26"/>
      <c r="P37" s="26"/>
      <c r="Q37" s="26"/>
      <c r="R37" s="26"/>
      <c r="S37" s="26"/>
      <c r="T37" s="26"/>
      <c r="U37" s="27">
        <f t="shared" si="0"/>
        <v>0</v>
      </c>
      <c r="V37" s="28">
        <f t="shared" si="1"/>
        <v>0</v>
      </c>
    </row>
    <row r="38" spans="1:22" x14ac:dyDescent="0.3">
      <c r="A38" s="19"/>
      <c r="B38" s="19"/>
      <c r="D38" s="20"/>
      <c r="E38" s="21"/>
      <c r="F38" s="22"/>
      <c r="G38" s="23"/>
      <c r="H38" s="23"/>
      <c r="I38" s="23"/>
      <c r="J38" s="23"/>
      <c r="K38" s="24"/>
      <c r="L38" s="25"/>
      <c r="M38" s="26"/>
      <c r="N38" s="26"/>
      <c r="O38" s="26"/>
      <c r="P38" s="26"/>
      <c r="Q38" s="26"/>
      <c r="R38" s="26"/>
      <c r="S38" s="26"/>
      <c r="T38" s="26"/>
      <c r="U38" s="27">
        <f t="shared" si="0"/>
        <v>0</v>
      </c>
      <c r="V38" s="28">
        <f t="shared" si="1"/>
        <v>0</v>
      </c>
    </row>
    <row r="39" spans="1:22" x14ac:dyDescent="0.3">
      <c r="A39" s="19"/>
      <c r="B39" s="19"/>
      <c r="D39" s="20"/>
      <c r="E39" s="21"/>
      <c r="F39" s="22"/>
      <c r="G39" s="23"/>
      <c r="H39" s="23"/>
      <c r="I39" s="23"/>
      <c r="J39" s="23"/>
      <c r="K39" s="24"/>
      <c r="L39" s="25"/>
      <c r="M39" s="26"/>
      <c r="N39" s="26"/>
      <c r="O39" s="26"/>
      <c r="P39" s="26"/>
      <c r="Q39" s="26"/>
      <c r="R39" s="26"/>
      <c r="S39" s="26"/>
      <c r="T39" s="26"/>
      <c r="U39" s="27">
        <f t="shared" si="0"/>
        <v>0</v>
      </c>
      <c r="V39" s="28">
        <f t="shared" si="1"/>
        <v>0</v>
      </c>
    </row>
    <row r="40" spans="1:22" x14ac:dyDescent="0.3">
      <c r="A40" s="19"/>
      <c r="B40" s="19"/>
      <c r="D40" s="20"/>
      <c r="E40" s="21"/>
      <c r="F40" s="22"/>
      <c r="G40" s="23"/>
      <c r="H40" s="23"/>
      <c r="I40" s="23"/>
      <c r="J40" s="23"/>
      <c r="K40" s="24"/>
      <c r="L40" s="25"/>
      <c r="M40" s="26"/>
      <c r="N40" s="26"/>
      <c r="O40" s="26"/>
      <c r="P40" s="26"/>
      <c r="Q40" s="26"/>
      <c r="R40" s="26"/>
      <c r="S40" s="26"/>
      <c r="T40" s="26"/>
      <c r="U40" s="27">
        <f t="shared" si="0"/>
        <v>0</v>
      </c>
      <c r="V40" s="28">
        <f t="shared" si="1"/>
        <v>0</v>
      </c>
    </row>
    <row r="41" spans="1:22" x14ac:dyDescent="0.3">
      <c r="A41" s="19"/>
      <c r="B41" s="19"/>
      <c r="D41" s="20"/>
      <c r="E41" s="21"/>
      <c r="F41" s="22"/>
      <c r="G41" s="23"/>
      <c r="H41" s="23"/>
      <c r="I41" s="23"/>
      <c r="J41" s="23"/>
      <c r="K41" s="24"/>
      <c r="L41" s="25"/>
      <c r="M41" s="26"/>
      <c r="N41" s="26"/>
      <c r="O41" s="26"/>
      <c r="P41" s="26"/>
      <c r="Q41" s="26"/>
      <c r="R41" s="26"/>
      <c r="S41" s="26"/>
      <c r="T41" s="26"/>
      <c r="U41" s="27">
        <f t="shared" si="0"/>
        <v>0</v>
      </c>
      <c r="V41" s="28">
        <f t="shared" si="1"/>
        <v>0</v>
      </c>
    </row>
    <row r="42" spans="1:22" x14ac:dyDescent="0.3">
      <c r="A42" s="19"/>
      <c r="B42" s="19"/>
      <c r="D42" s="20"/>
      <c r="E42" s="21"/>
      <c r="F42" s="22"/>
      <c r="G42" s="23"/>
      <c r="H42" s="23"/>
      <c r="I42" s="23"/>
      <c r="J42" s="23"/>
      <c r="K42" s="24"/>
      <c r="L42" s="25"/>
      <c r="M42" s="26"/>
      <c r="N42" s="26"/>
      <c r="O42" s="26"/>
      <c r="P42" s="26"/>
      <c r="Q42" s="26"/>
      <c r="R42" s="26"/>
      <c r="S42" s="26"/>
      <c r="T42" s="26"/>
      <c r="U42" s="27">
        <f t="shared" si="0"/>
        <v>0</v>
      </c>
      <c r="V42" s="28">
        <f t="shared" si="1"/>
        <v>0</v>
      </c>
    </row>
    <row r="43" spans="1:22" x14ac:dyDescent="0.3">
      <c r="A43" s="19"/>
      <c r="B43" s="19"/>
      <c r="D43" s="20"/>
      <c r="E43" s="21"/>
      <c r="F43" s="22"/>
      <c r="G43" s="23"/>
      <c r="H43" s="23"/>
      <c r="I43" s="23"/>
      <c r="J43" s="23"/>
      <c r="K43" s="24"/>
      <c r="L43" s="25"/>
      <c r="M43" s="26"/>
      <c r="N43" s="26"/>
      <c r="O43" s="26"/>
      <c r="P43" s="26"/>
      <c r="Q43" s="26"/>
      <c r="R43" s="26"/>
      <c r="S43" s="26"/>
      <c r="T43" s="26"/>
      <c r="U43" s="27">
        <f t="shared" si="0"/>
        <v>0</v>
      </c>
      <c r="V43" s="28">
        <f t="shared" si="1"/>
        <v>0</v>
      </c>
    </row>
    <row r="44" spans="1:22" x14ac:dyDescent="0.3">
      <c r="A44" s="19"/>
      <c r="B44" s="19"/>
      <c r="D44" s="20"/>
      <c r="E44" s="21"/>
      <c r="F44" s="22"/>
      <c r="G44" s="23"/>
      <c r="H44" s="23"/>
      <c r="I44" s="23"/>
      <c r="J44" s="23"/>
      <c r="K44" s="24"/>
      <c r="L44" s="25"/>
      <c r="M44" s="26"/>
      <c r="N44" s="26"/>
      <c r="O44" s="26"/>
      <c r="P44" s="26"/>
      <c r="Q44" s="26"/>
      <c r="R44" s="26"/>
      <c r="S44" s="26"/>
      <c r="T44" s="26"/>
      <c r="U44" s="27">
        <f t="shared" si="0"/>
        <v>0</v>
      </c>
      <c r="V44" s="28">
        <f t="shared" si="1"/>
        <v>0</v>
      </c>
    </row>
    <row r="45" spans="1:22" x14ac:dyDescent="0.3">
      <c r="A45" s="19"/>
      <c r="B45" s="19"/>
      <c r="D45" s="20"/>
      <c r="E45" s="21"/>
      <c r="F45" s="22"/>
      <c r="G45" s="23"/>
      <c r="H45" s="23"/>
      <c r="I45" s="23"/>
      <c r="J45" s="23"/>
      <c r="K45" s="24"/>
      <c r="L45" s="25"/>
      <c r="M45" s="26"/>
      <c r="N45" s="26"/>
      <c r="O45" s="26"/>
      <c r="P45" s="26"/>
      <c r="Q45" s="26"/>
      <c r="R45" s="26"/>
      <c r="S45" s="26"/>
      <c r="T45" s="26"/>
      <c r="U45" s="27">
        <f t="shared" si="0"/>
        <v>0</v>
      </c>
      <c r="V45" s="28">
        <f t="shared" si="1"/>
        <v>0</v>
      </c>
    </row>
  </sheetData>
  <autoFilter ref="A8:V8" xr:uid="{26AEBD86-76A0-48AB-A87F-F16F359201AC}"/>
  <conditionalFormatting sqref="V9:V45">
    <cfRule type="cellIs" dxfId="96" priority="5" operator="lessThan">
      <formula>0</formula>
    </cfRule>
  </conditionalFormatting>
  <conditionalFormatting sqref="V9:V45">
    <cfRule type="expression" dxfId="95" priority="3">
      <formula>#REF!&lt;0</formula>
    </cfRule>
  </conditionalFormatting>
  <conditionalFormatting sqref="D9:D45">
    <cfRule type="expression" dxfId="94" priority="2">
      <formula>OR($D9&gt;2022,AND($D9&lt;2022,$D9&lt;&gt;""))</formula>
    </cfRule>
  </conditionalFormatting>
  <conditionalFormatting sqref="C1:C1048576">
    <cfRule type="duplicateValues" dxfId="93" priority="1"/>
  </conditionalFormatting>
  <conditionalFormatting sqref="C9:C45">
    <cfRule type="expression" dxfId="92" priority="6">
      <formula>(#REF!&gt;1)</formula>
    </cfRule>
  </conditionalFormatting>
  <dataValidations count="3">
    <dataValidation type="list" allowBlank="1" showInputMessage="1" showErrorMessage="1" sqref="L9:L45" xr:uid="{D7CC1093-3794-4A6A-8CA0-9BB246DEC7C8}">
      <formula1>"N/A, FMR, Actual Rent"</formula1>
    </dataValidation>
    <dataValidation type="list" allowBlank="1" showInputMessage="1" showErrorMessage="1" sqref="E9:E45" xr:uid="{B59F5DA7-47A1-404B-8BD7-60E6F5E42530}">
      <formula1>"PH, TH, Joint TH &amp; PH-RRH, HMIS, SSO, TRA, PRA, SRA, S+C/SRO"</formula1>
    </dataValidation>
    <dataValidation allowBlank="1" showErrorMessage="1" sqref="A8:V8" xr:uid="{58A777D7-1C68-4F15-8F30-DCC48FE13B1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7/05/2021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63EDC-BFC6-4B77-B779-8EC2837C7C50}">
  <dimension ref="A1:V1048576"/>
  <sheetViews>
    <sheetView workbookViewId="0">
      <selection activeCell="C4" sqref="C4"/>
    </sheetView>
  </sheetViews>
  <sheetFormatPr defaultRowHeight="14.4" x14ac:dyDescent="0.3"/>
  <cols>
    <col min="1" max="1" width="27.33203125" customWidth="1"/>
    <col min="2" max="2" width="21.77734375" customWidth="1"/>
  </cols>
  <sheetData>
    <row r="1" spans="1:22" ht="28.8" customHeight="1" x14ac:dyDescent="0.3">
      <c r="A1" s="13" t="s">
        <v>6</v>
      </c>
      <c r="B1" s="13" t="s">
        <v>7</v>
      </c>
      <c r="C1" s="13" t="s">
        <v>8</v>
      </c>
      <c r="D1" s="13" t="s">
        <v>9</v>
      </c>
      <c r="E1" s="14" t="s">
        <v>10</v>
      </c>
      <c r="F1" s="15" t="s">
        <v>11</v>
      </c>
      <c r="G1" s="13" t="s">
        <v>12</v>
      </c>
      <c r="H1" s="13" t="s">
        <v>13</v>
      </c>
      <c r="I1" s="13" t="s">
        <v>14</v>
      </c>
      <c r="J1" s="13" t="s">
        <v>15</v>
      </c>
      <c r="K1" s="16" t="s">
        <v>16</v>
      </c>
      <c r="L1" s="17" t="s">
        <v>17</v>
      </c>
      <c r="M1" s="13" t="s">
        <v>18</v>
      </c>
      <c r="N1" s="13" t="s">
        <v>19</v>
      </c>
      <c r="O1" s="13" t="s">
        <v>20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25</v>
      </c>
      <c r="U1" s="16" t="s">
        <v>26</v>
      </c>
      <c r="V1" s="18"/>
    </row>
    <row r="2" spans="1:22" x14ac:dyDescent="0.3">
      <c r="A2" s="19" t="s">
        <v>106</v>
      </c>
      <c r="B2" s="19" t="s">
        <v>107</v>
      </c>
      <c r="C2" s="20" t="s">
        <v>29</v>
      </c>
      <c r="D2" s="20">
        <v>2022</v>
      </c>
      <c r="E2" s="21" t="s">
        <v>30</v>
      </c>
      <c r="F2" s="22">
        <v>0</v>
      </c>
      <c r="G2" s="23">
        <v>54936</v>
      </c>
      <c r="H2" s="23">
        <v>0</v>
      </c>
      <c r="I2" s="23">
        <v>0</v>
      </c>
      <c r="J2" s="23">
        <v>0</v>
      </c>
      <c r="K2" s="24">
        <v>1839</v>
      </c>
      <c r="L2" s="25" t="s">
        <v>98</v>
      </c>
      <c r="M2" s="26">
        <v>0</v>
      </c>
      <c r="N2" s="26">
        <v>7</v>
      </c>
      <c r="O2" s="26">
        <v>0</v>
      </c>
      <c r="P2" s="26">
        <v>0</v>
      </c>
      <c r="Q2" s="26">
        <v>0</v>
      </c>
      <c r="R2" s="26">
        <v>0</v>
      </c>
      <c r="S2" s="26">
        <v>0</v>
      </c>
      <c r="T2" s="26">
        <v>0</v>
      </c>
      <c r="U2" s="27">
        <f t="shared" ref="U2:U10" si="0">SUM(M2:T2)</f>
        <v>7</v>
      </c>
      <c r="V2" s="28">
        <f t="shared" ref="V2:V10" si="1">SUM(F2:K2)</f>
        <v>56775</v>
      </c>
    </row>
    <row r="3" spans="1:22" x14ac:dyDescent="0.3">
      <c r="A3" s="19" t="s">
        <v>38</v>
      </c>
      <c r="B3" s="19" t="s">
        <v>39</v>
      </c>
      <c r="C3" s="20" t="s">
        <v>40</v>
      </c>
      <c r="D3" s="20">
        <v>2022</v>
      </c>
      <c r="E3" s="21" t="s">
        <v>41</v>
      </c>
      <c r="F3" s="22">
        <v>0</v>
      </c>
      <c r="G3" s="23">
        <v>0</v>
      </c>
      <c r="H3" s="23">
        <v>0</v>
      </c>
      <c r="I3" s="23">
        <v>43594</v>
      </c>
      <c r="J3" s="23">
        <v>0</v>
      </c>
      <c r="K3" s="24">
        <v>2435</v>
      </c>
      <c r="L3" s="25" t="s">
        <v>31</v>
      </c>
      <c r="M3" s="26"/>
      <c r="N3" s="26"/>
      <c r="O3" s="26"/>
      <c r="P3" s="26"/>
      <c r="Q3" s="26"/>
      <c r="R3" s="26"/>
      <c r="S3" s="26"/>
      <c r="T3" s="26"/>
      <c r="U3" s="27">
        <f t="shared" si="0"/>
        <v>0</v>
      </c>
      <c r="V3" s="28">
        <f t="shared" si="1"/>
        <v>46029</v>
      </c>
    </row>
    <row r="4" spans="1:22" x14ac:dyDescent="0.3">
      <c r="A4" s="19" t="s">
        <v>48</v>
      </c>
      <c r="B4" s="19" t="s">
        <v>49</v>
      </c>
      <c r="C4" s="20" t="s">
        <v>50</v>
      </c>
      <c r="D4" s="20">
        <v>2022</v>
      </c>
      <c r="E4" s="21" t="s">
        <v>41</v>
      </c>
      <c r="F4" s="22">
        <v>20685</v>
      </c>
      <c r="G4" s="23">
        <v>0</v>
      </c>
      <c r="H4" s="23">
        <v>16155</v>
      </c>
      <c r="I4" s="23">
        <v>0</v>
      </c>
      <c r="J4" s="23">
        <v>0</v>
      </c>
      <c r="K4" s="24">
        <v>1969</v>
      </c>
      <c r="L4" s="25" t="s">
        <v>31</v>
      </c>
      <c r="M4" s="26"/>
      <c r="N4" s="26"/>
      <c r="O4" s="26"/>
      <c r="P4" s="26"/>
      <c r="Q4" s="26"/>
      <c r="R4" s="26"/>
      <c r="S4" s="26"/>
      <c r="T4" s="26"/>
      <c r="U4" s="27">
        <f t="shared" si="0"/>
        <v>0</v>
      </c>
      <c r="V4" s="28">
        <f t="shared" si="1"/>
        <v>38809</v>
      </c>
    </row>
    <row r="5" spans="1:22" x14ac:dyDescent="0.3">
      <c r="A5" s="19" t="s">
        <v>48</v>
      </c>
      <c r="B5" s="19" t="s">
        <v>54</v>
      </c>
      <c r="C5" s="20" t="s">
        <v>55</v>
      </c>
      <c r="D5" s="20">
        <v>2022</v>
      </c>
      <c r="E5" s="21" t="s">
        <v>30</v>
      </c>
      <c r="F5" s="22">
        <v>197534</v>
      </c>
      <c r="G5" s="23">
        <v>0</v>
      </c>
      <c r="H5" s="23">
        <v>46215</v>
      </c>
      <c r="I5" s="23">
        <v>16913</v>
      </c>
      <c r="J5" s="23">
        <v>0</v>
      </c>
      <c r="K5" s="24">
        <v>9712</v>
      </c>
      <c r="L5" s="25" t="s">
        <v>31</v>
      </c>
      <c r="M5" s="26"/>
      <c r="N5" s="26"/>
      <c r="O5" s="26"/>
      <c r="P5" s="26"/>
      <c r="Q5" s="26"/>
      <c r="R5" s="26"/>
      <c r="S5" s="26"/>
      <c r="T5" s="26"/>
      <c r="U5" s="27">
        <f t="shared" si="0"/>
        <v>0</v>
      </c>
      <c r="V5" s="28">
        <f t="shared" si="1"/>
        <v>270374</v>
      </c>
    </row>
    <row r="6" spans="1:22" x14ac:dyDescent="0.3">
      <c r="A6" s="19" t="s">
        <v>48</v>
      </c>
      <c r="B6" s="19" t="s">
        <v>56</v>
      </c>
      <c r="C6" s="20" t="s">
        <v>57</v>
      </c>
      <c r="D6" s="20">
        <v>2022</v>
      </c>
      <c r="E6" s="21" t="s">
        <v>30</v>
      </c>
      <c r="F6" s="22">
        <v>291212</v>
      </c>
      <c r="G6" s="23">
        <v>0</v>
      </c>
      <c r="H6" s="23">
        <v>88123</v>
      </c>
      <c r="I6" s="23">
        <v>40688</v>
      </c>
      <c r="J6" s="23">
        <v>0</v>
      </c>
      <c r="K6" s="24">
        <v>15789</v>
      </c>
      <c r="L6" s="25" t="s">
        <v>31</v>
      </c>
      <c r="M6" s="26"/>
      <c r="N6" s="26"/>
      <c r="O6" s="26"/>
      <c r="P6" s="26"/>
      <c r="Q6" s="26"/>
      <c r="R6" s="26"/>
      <c r="S6" s="26"/>
      <c r="T6" s="26"/>
      <c r="U6" s="27">
        <f t="shared" si="0"/>
        <v>0</v>
      </c>
      <c r="V6" s="28">
        <f t="shared" si="1"/>
        <v>435812</v>
      </c>
    </row>
    <row r="7" spans="1:22" x14ac:dyDescent="0.3">
      <c r="A7" s="37" t="s">
        <v>93</v>
      </c>
      <c r="B7" s="19" t="s">
        <v>63</v>
      </c>
      <c r="C7" s="20" t="s">
        <v>64</v>
      </c>
      <c r="D7" s="20">
        <v>2022</v>
      </c>
      <c r="E7" s="21" t="s">
        <v>30</v>
      </c>
      <c r="F7" s="22">
        <v>0</v>
      </c>
      <c r="G7" s="23">
        <v>423252</v>
      </c>
      <c r="H7" s="23">
        <v>0</v>
      </c>
      <c r="I7" s="23">
        <v>0</v>
      </c>
      <c r="J7" s="23">
        <v>0</v>
      </c>
      <c r="K7" s="24">
        <v>11954</v>
      </c>
      <c r="L7" s="25" t="s">
        <v>98</v>
      </c>
      <c r="M7" s="26">
        <v>0</v>
      </c>
      <c r="N7" s="26">
        <v>16</v>
      </c>
      <c r="O7" s="26">
        <v>30</v>
      </c>
      <c r="P7" s="26">
        <v>4</v>
      </c>
      <c r="Q7" s="26">
        <v>1</v>
      </c>
      <c r="R7" s="26">
        <v>0</v>
      </c>
      <c r="S7" s="26">
        <v>0</v>
      </c>
      <c r="T7" s="26">
        <v>0</v>
      </c>
      <c r="U7" s="27">
        <f t="shared" si="0"/>
        <v>51</v>
      </c>
      <c r="V7" s="28">
        <f t="shared" si="1"/>
        <v>435206</v>
      </c>
    </row>
    <row r="8" spans="1:22" x14ac:dyDescent="0.3">
      <c r="A8" s="19" t="s">
        <v>38</v>
      </c>
      <c r="B8" s="19" t="s">
        <v>72</v>
      </c>
      <c r="C8" s="20" t="s">
        <v>73</v>
      </c>
      <c r="D8" s="20">
        <v>2022</v>
      </c>
      <c r="E8" s="21" t="s">
        <v>30</v>
      </c>
      <c r="F8" s="22">
        <v>0</v>
      </c>
      <c r="G8" s="23">
        <v>0</v>
      </c>
      <c r="H8" s="23">
        <v>0</v>
      </c>
      <c r="I8" s="23">
        <v>73551</v>
      </c>
      <c r="J8" s="23">
        <v>0</v>
      </c>
      <c r="K8" s="24">
        <v>2549</v>
      </c>
      <c r="L8" s="25" t="s">
        <v>31</v>
      </c>
      <c r="M8" s="26"/>
      <c r="N8" s="26"/>
      <c r="O8" s="26"/>
      <c r="P8" s="26"/>
      <c r="Q8" s="26"/>
      <c r="R8" s="26"/>
      <c r="S8" s="26"/>
      <c r="T8" s="26"/>
      <c r="U8" s="27">
        <f t="shared" si="0"/>
        <v>0</v>
      </c>
      <c r="V8" s="28">
        <f t="shared" si="1"/>
        <v>76100</v>
      </c>
    </row>
    <row r="9" spans="1:22" x14ac:dyDescent="0.3">
      <c r="A9" s="19" t="s">
        <v>82</v>
      </c>
      <c r="B9" s="37" t="s">
        <v>102</v>
      </c>
      <c r="C9" s="20" t="s">
        <v>83</v>
      </c>
      <c r="D9" s="20">
        <v>2022</v>
      </c>
      <c r="E9" s="21" t="s">
        <v>30</v>
      </c>
      <c r="F9" s="22">
        <v>0</v>
      </c>
      <c r="G9" s="23">
        <v>53328</v>
      </c>
      <c r="H9" s="23">
        <v>0</v>
      </c>
      <c r="I9" s="23">
        <v>0</v>
      </c>
      <c r="J9" s="23">
        <v>0</v>
      </c>
      <c r="K9" s="24">
        <v>3422</v>
      </c>
      <c r="L9" s="25" t="s">
        <v>99</v>
      </c>
      <c r="M9" s="26">
        <v>0</v>
      </c>
      <c r="N9" s="26">
        <v>0</v>
      </c>
      <c r="O9" s="26">
        <v>3</v>
      </c>
      <c r="P9" s="26">
        <v>2</v>
      </c>
      <c r="Q9" s="26">
        <v>1</v>
      </c>
      <c r="R9" s="26">
        <v>0</v>
      </c>
      <c r="S9" s="26">
        <v>0</v>
      </c>
      <c r="T9" s="26">
        <v>0</v>
      </c>
      <c r="U9" s="27">
        <f t="shared" si="0"/>
        <v>6</v>
      </c>
      <c r="V9" s="28">
        <f t="shared" si="1"/>
        <v>56750</v>
      </c>
    </row>
    <row r="10" spans="1:22" x14ac:dyDescent="0.3">
      <c r="A10" s="19" t="s">
        <v>38</v>
      </c>
      <c r="B10" s="19" t="s">
        <v>89</v>
      </c>
      <c r="C10" s="20" t="s">
        <v>90</v>
      </c>
      <c r="D10" s="20">
        <v>2022</v>
      </c>
      <c r="E10" s="21" t="s">
        <v>30</v>
      </c>
      <c r="F10" s="22">
        <v>79688</v>
      </c>
      <c r="G10" s="23">
        <v>0</v>
      </c>
      <c r="H10" s="23">
        <v>54614</v>
      </c>
      <c r="I10" s="23">
        <v>8373</v>
      </c>
      <c r="J10" s="23">
        <v>0</v>
      </c>
      <c r="K10" s="24">
        <v>6828</v>
      </c>
      <c r="L10" s="25" t="s">
        <v>31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149503</v>
      </c>
    </row>
    <row r="12" spans="1:22" x14ac:dyDescent="0.3">
      <c r="V12" s="41"/>
    </row>
    <row r="13" spans="1:22" x14ac:dyDescent="0.3">
      <c r="V13">
        <f>SUM(V1:V12)</f>
        <v>1565358</v>
      </c>
    </row>
    <row r="1048576" spans="22:22" x14ac:dyDescent="0.3">
      <c r="V1048576" s="41">
        <f>SUM(V1:V1048575)</f>
        <v>3130716</v>
      </c>
    </row>
  </sheetData>
  <conditionalFormatting sqref="V2">
    <cfRule type="cellIs" dxfId="91" priority="40" operator="lessThan">
      <formula>0</formula>
    </cfRule>
  </conditionalFormatting>
  <conditionalFormatting sqref="V2">
    <cfRule type="expression" dxfId="90" priority="39">
      <formula>#REF!&lt;0</formula>
    </cfRule>
  </conditionalFormatting>
  <conditionalFormatting sqref="D2">
    <cfRule type="expression" dxfId="89" priority="38">
      <formula>OR($D2&gt;2022,AND($D2&lt;2022,$D2&lt;&gt;""))</formula>
    </cfRule>
  </conditionalFormatting>
  <conditionalFormatting sqref="C2">
    <cfRule type="duplicateValues" dxfId="88" priority="37"/>
  </conditionalFormatting>
  <conditionalFormatting sqref="C2">
    <cfRule type="expression" dxfId="87" priority="41">
      <formula>(#REF!&gt;1)</formula>
    </cfRule>
  </conditionalFormatting>
  <conditionalFormatting sqref="C1">
    <cfRule type="duplicateValues" dxfId="86" priority="36"/>
  </conditionalFormatting>
  <conditionalFormatting sqref="V3">
    <cfRule type="cellIs" dxfId="85" priority="34" operator="lessThan">
      <formula>0</formula>
    </cfRule>
  </conditionalFormatting>
  <conditionalFormatting sqref="V3">
    <cfRule type="expression" dxfId="84" priority="33">
      <formula>#REF!&lt;0</formula>
    </cfRule>
  </conditionalFormatting>
  <conditionalFormatting sqref="D3">
    <cfRule type="expression" dxfId="83" priority="32">
      <formula>OR($D3&gt;2022,AND($D3&lt;2022,$D3&lt;&gt;""))</formula>
    </cfRule>
  </conditionalFormatting>
  <conditionalFormatting sqref="C3">
    <cfRule type="duplicateValues" dxfId="82" priority="31"/>
  </conditionalFormatting>
  <conditionalFormatting sqref="C3">
    <cfRule type="expression" dxfId="81" priority="35">
      <formula>(#REF!&gt;1)</formula>
    </cfRule>
  </conditionalFormatting>
  <conditionalFormatting sqref="V4">
    <cfRule type="cellIs" dxfId="80" priority="29" operator="lessThan">
      <formula>0</formula>
    </cfRule>
  </conditionalFormatting>
  <conditionalFormatting sqref="V4">
    <cfRule type="expression" dxfId="79" priority="28">
      <formula>#REF!&lt;0</formula>
    </cfRule>
  </conditionalFormatting>
  <conditionalFormatting sqref="D4">
    <cfRule type="expression" dxfId="78" priority="27">
      <formula>OR($D4&gt;2022,AND($D4&lt;2022,$D4&lt;&gt;""))</formula>
    </cfRule>
  </conditionalFormatting>
  <conditionalFormatting sqref="C4">
    <cfRule type="duplicateValues" dxfId="77" priority="26"/>
  </conditionalFormatting>
  <conditionalFormatting sqref="C4">
    <cfRule type="expression" dxfId="76" priority="30">
      <formula>(#REF!&gt;1)</formula>
    </cfRule>
  </conditionalFormatting>
  <conditionalFormatting sqref="V5:V6">
    <cfRule type="cellIs" dxfId="75" priority="24" operator="lessThan">
      <formula>0</formula>
    </cfRule>
  </conditionalFormatting>
  <conditionalFormatting sqref="V5:V6">
    <cfRule type="expression" dxfId="74" priority="23">
      <formula>#REF!&lt;0</formula>
    </cfRule>
  </conditionalFormatting>
  <conditionalFormatting sqref="D5:D6">
    <cfRule type="expression" dxfId="73" priority="22">
      <formula>OR($D5&gt;2022,AND($D5&lt;2022,$D5&lt;&gt;""))</formula>
    </cfRule>
  </conditionalFormatting>
  <conditionalFormatting sqref="C5:C6">
    <cfRule type="duplicateValues" dxfId="72" priority="21"/>
  </conditionalFormatting>
  <conditionalFormatting sqref="C5:C6">
    <cfRule type="expression" dxfId="71" priority="25">
      <formula>(#REF!&gt;1)</formula>
    </cfRule>
  </conditionalFormatting>
  <conditionalFormatting sqref="V7">
    <cfRule type="cellIs" dxfId="70" priority="19" operator="lessThan">
      <formula>0</formula>
    </cfRule>
  </conditionalFormatting>
  <conditionalFormatting sqref="V7">
    <cfRule type="expression" dxfId="69" priority="18">
      <formula>#REF!&lt;0</formula>
    </cfRule>
  </conditionalFormatting>
  <conditionalFormatting sqref="D7">
    <cfRule type="expression" dxfId="68" priority="17">
      <formula>OR($D7&gt;2022,AND($D7&lt;2022,$D7&lt;&gt;""))</formula>
    </cfRule>
  </conditionalFormatting>
  <conditionalFormatting sqref="C7">
    <cfRule type="duplicateValues" dxfId="67" priority="16"/>
  </conditionalFormatting>
  <conditionalFormatting sqref="C7">
    <cfRule type="expression" dxfId="66" priority="20">
      <formula>(#REF!&gt;1)</formula>
    </cfRule>
  </conditionalFormatting>
  <conditionalFormatting sqref="V8">
    <cfRule type="cellIs" dxfId="65" priority="14" operator="lessThan">
      <formula>0</formula>
    </cfRule>
  </conditionalFormatting>
  <conditionalFormatting sqref="V8">
    <cfRule type="expression" dxfId="64" priority="13">
      <formula>#REF!&lt;0</formula>
    </cfRule>
  </conditionalFormatting>
  <conditionalFormatting sqref="D8">
    <cfRule type="expression" dxfId="63" priority="12">
      <formula>OR($D8&gt;2022,AND($D8&lt;2022,$D8&lt;&gt;""))</formula>
    </cfRule>
  </conditionalFormatting>
  <conditionalFormatting sqref="C8">
    <cfRule type="duplicateValues" dxfId="62" priority="11"/>
  </conditionalFormatting>
  <conditionalFormatting sqref="C8">
    <cfRule type="expression" dxfId="61" priority="15">
      <formula>(#REF!&gt;1)</formula>
    </cfRule>
  </conditionalFormatting>
  <conditionalFormatting sqref="V9">
    <cfRule type="cellIs" dxfId="60" priority="9" operator="lessThan">
      <formula>0</formula>
    </cfRule>
  </conditionalFormatting>
  <conditionalFormatting sqref="V9">
    <cfRule type="expression" dxfId="59" priority="8">
      <formula>#REF!&lt;0</formula>
    </cfRule>
  </conditionalFormatting>
  <conditionalFormatting sqref="D9">
    <cfRule type="expression" dxfId="58" priority="7">
      <formula>OR($D9&gt;2022,AND($D9&lt;2022,$D9&lt;&gt;""))</formula>
    </cfRule>
  </conditionalFormatting>
  <conditionalFormatting sqref="C9">
    <cfRule type="duplicateValues" dxfId="57" priority="6"/>
  </conditionalFormatting>
  <conditionalFormatting sqref="C9">
    <cfRule type="expression" dxfId="56" priority="10">
      <formula>(#REF!&gt;1)</formula>
    </cfRule>
  </conditionalFormatting>
  <conditionalFormatting sqref="V10">
    <cfRule type="cellIs" dxfId="55" priority="4" operator="lessThan">
      <formula>0</formula>
    </cfRule>
  </conditionalFormatting>
  <conditionalFormatting sqref="V10">
    <cfRule type="expression" dxfId="54" priority="3">
      <formula>#REF!&lt;0</formula>
    </cfRule>
  </conditionalFormatting>
  <conditionalFormatting sqref="D10">
    <cfRule type="expression" dxfId="53" priority="2">
      <formula>OR($D10&gt;2022,AND($D10&lt;2022,$D10&lt;&gt;""))</formula>
    </cfRule>
  </conditionalFormatting>
  <conditionalFormatting sqref="C10">
    <cfRule type="duplicateValues" dxfId="52" priority="1"/>
  </conditionalFormatting>
  <conditionalFormatting sqref="C10">
    <cfRule type="expression" dxfId="51" priority="5">
      <formula>(#REF!&gt;1)</formula>
    </cfRule>
  </conditionalFormatting>
  <dataValidations count="3">
    <dataValidation type="list" allowBlank="1" showInputMessage="1" showErrorMessage="1" sqref="E2:E10" xr:uid="{C71BF12A-EA39-4CD5-A104-6195A88365DB}">
      <formula1>"PH, TH, Joint TH &amp; PH-RRH, HMIS, SSO, TRA, PRA, SRA, S+C/SRO"</formula1>
    </dataValidation>
    <dataValidation type="list" allowBlank="1" showInputMessage="1" showErrorMessage="1" sqref="L2:L10" xr:uid="{136D82B7-9B80-4E87-A760-76FE9BC75742}">
      <formula1>"N/A, FMR, Actual Rent"</formula1>
    </dataValidation>
    <dataValidation allowBlank="1" showErrorMessage="1" sqref="A1:V1" xr:uid="{B14AB8EF-F2C4-4CE9-A056-B605874E9AA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69D2-AAEB-4FED-A538-2F97B40A8B2E}">
  <dimension ref="A1:V1048576"/>
  <sheetViews>
    <sheetView tabSelected="1" topLeftCell="C1" workbookViewId="0">
      <selection activeCell="S25" sqref="S25"/>
    </sheetView>
  </sheetViews>
  <sheetFormatPr defaultRowHeight="14.4" x14ac:dyDescent="0.3"/>
  <cols>
    <col min="1" max="1" width="43.77734375" customWidth="1"/>
    <col min="2" max="2" width="28.5546875" customWidth="1"/>
    <col min="22" max="22" width="9.88671875" bestFit="1" customWidth="1"/>
  </cols>
  <sheetData>
    <row r="1" spans="1:22" ht="28.8" customHeight="1" x14ac:dyDescent="0.3">
      <c r="A1" s="13" t="s">
        <v>6</v>
      </c>
      <c r="B1" s="13" t="s">
        <v>7</v>
      </c>
      <c r="C1" s="13" t="s">
        <v>8</v>
      </c>
      <c r="D1" s="13" t="s">
        <v>9</v>
      </c>
      <c r="E1" s="14" t="s">
        <v>10</v>
      </c>
      <c r="F1" s="15" t="s">
        <v>11</v>
      </c>
      <c r="G1" s="13" t="s">
        <v>12</v>
      </c>
      <c r="H1" s="13" t="s">
        <v>13</v>
      </c>
      <c r="I1" s="13" t="s">
        <v>14</v>
      </c>
      <c r="J1" s="13" t="s">
        <v>15</v>
      </c>
      <c r="K1" s="16" t="s">
        <v>16</v>
      </c>
      <c r="L1" s="17" t="s">
        <v>17</v>
      </c>
      <c r="M1" s="13" t="s">
        <v>18</v>
      </c>
      <c r="N1" s="13" t="s">
        <v>19</v>
      </c>
      <c r="O1" s="13" t="s">
        <v>20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25</v>
      </c>
      <c r="U1" s="16" t="s">
        <v>26</v>
      </c>
      <c r="V1" s="18"/>
    </row>
    <row r="2" spans="1:22" x14ac:dyDescent="0.3">
      <c r="A2" s="19" t="s">
        <v>35</v>
      </c>
      <c r="B2" s="19" t="s">
        <v>36</v>
      </c>
      <c r="C2" s="20" t="s">
        <v>37</v>
      </c>
      <c r="D2" s="20">
        <v>2022</v>
      </c>
      <c r="E2" s="21" t="s">
        <v>30</v>
      </c>
      <c r="F2" s="22">
        <v>0</v>
      </c>
      <c r="G2" s="23">
        <v>0</v>
      </c>
      <c r="H2" s="23">
        <v>66249</v>
      </c>
      <c r="I2" s="23">
        <v>0</v>
      </c>
      <c r="J2" s="23">
        <v>0</v>
      </c>
      <c r="K2" s="24">
        <v>3496</v>
      </c>
      <c r="L2" s="25" t="s">
        <v>31</v>
      </c>
      <c r="M2" s="26"/>
      <c r="N2" s="26"/>
      <c r="O2" s="26"/>
      <c r="P2" s="26"/>
      <c r="Q2" s="26"/>
      <c r="R2" s="26"/>
      <c r="S2" s="26"/>
      <c r="T2" s="26"/>
      <c r="U2" s="27">
        <f t="shared" ref="U2:U17" si="0">SUM(M2:T2)</f>
        <v>0</v>
      </c>
      <c r="V2" s="28">
        <f t="shared" ref="V2:V17" si="1">SUM(F2:K2)</f>
        <v>69745</v>
      </c>
    </row>
    <row r="3" spans="1:22" x14ac:dyDescent="0.3">
      <c r="A3" s="19" t="s">
        <v>42</v>
      </c>
      <c r="B3" s="19" t="s">
        <v>43</v>
      </c>
      <c r="C3" s="20" t="s">
        <v>44</v>
      </c>
      <c r="D3" s="20">
        <v>2022</v>
      </c>
      <c r="E3" s="21" t="s">
        <v>41</v>
      </c>
      <c r="F3" s="22">
        <v>0</v>
      </c>
      <c r="G3" s="23">
        <v>0</v>
      </c>
      <c r="H3" s="23">
        <v>69332</v>
      </c>
      <c r="I3" s="23">
        <v>35083</v>
      </c>
      <c r="J3" s="23">
        <v>0</v>
      </c>
      <c r="K3" s="24">
        <v>5220</v>
      </c>
      <c r="L3" s="25" t="s">
        <v>31</v>
      </c>
      <c r="M3" s="26"/>
      <c r="N3" s="26"/>
      <c r="O3" s="26"/>
      <c r="P3" s="26"/>
      <c r="Q3" s="26"/>
      <c r="R3" s="26"/>
      <c r="S3" s="26"/>
      <c r="T3" s="26"/>
      <c r="U3" s="27">
        <f t="shared" si="0"/>
        <v>0</v>
      </c>
      <c r="V3" s="28">
        <f t="shared" si="1"/>
        <v>109635</v>
      </c>
    </row>
    <row r="4" spans="1:22" x14ac:dyDescent="0.3">
      <c r="A4" s="19" t="s">
        <v>51</v>
      </c>
      <c r="B4" s="19" t="s">
        <v>52</v>
      </c>
      <c r="C4" s="20" t="s">
        <v>53</v>
      </c>
      <c r="D4" s="20">
        <v>2022</v>
      </c>
      <c r="E4" s="21" t="s">
        <v>41</v>
      </c>
      <c r="F4" s="22">
        <v>0</v>
      </c>
      <c r="G4" s="23">
        <v>0</v>
      </c>
      <c r="H4" s="23">
        <v>22457</v>
      </c>
      <c r="I4" s="23">
        <v>22000</v>
      </c>
      <c r="J4" s="23">
        <v>0</v>
      </c>
      <c r="K4" s="24">
        <v>2340</v>
      </c>
      <c r="L4" s="25" t="s">
        <v>31</v>
      </c>
      <c r="M4" s="26"/>
      <c r="N4" s="26"/>
      <c r="O4" s="26"/>
      <c r="P4" s="26"/>
      <c r="Q4" s="26"/>
      <c r="R4" s="26"/>
      <c r="S4" s="26"/>
      <c r="T4" s="26"/>
      <c r="U4" s="27">
        <f t="shared" si="0"/>
        <v>0</v>
      </c>
      <c r="V4" s="28">
        <f t="shared" si="1"/>
        <v>46797</v>
      </c>
    </row>
    <row r="5" spans="1:22" x14ac:dyDescent="0.3">
      <c r="A5" s="19" t="s">
        <v>58</v>
      </c>
      <c r="B5" s="19" t="s">
        <v>59</v>
      </c>
      <c r="C5" s="20" t="s">
        <v>60</v>
      </c>
      <c r="D5" s="20">
        <v>2022</v>
      </c>
      <c r="E5" s="21" t="s">
        <v>41</v>
      </c>
      <c r="F5" s="22">
        <v>0</v>
      </c>
      <c r="G5" s="23">
        <v>0</v>
      </c>
      <c r="H5" s="23">
        <v>40220</v>
      </c>
      <c r="I5" s="23">
        <v>0</v>
      </c>
      <c r="J5" s="23">
        <v>0</v>
      </c>
      <c r="K5" s="24">
        <v>2246</v>
      </c>
      <c r="L5" s="25" t="s">
        <v>31</v>
      </c>
      <c r="M5" s="26"/>
      <c r="N5" s="26"/>
      <c r="O5" s="26"/>
      <c r="P5" s="26"/>
      <c r="Q5" s="26"/>
      <c r="R5" s="26"/>
      <c r="S5" s="26"/>
      <c r="T5" s="26"/>
      <c r="U5" s="27">
        <f t="shared" si="0"/>
        <v>0</v>
      </c>
      <c r="V5" s="28">
        <f t="shared" si="1"/>
        <v>42466</v>
      </c>
    </row>
    <row r="6" spans="1:22" x14ac:dyDescent="0.3">
      <c r="A6" s="38" t="s">
        <v>35</v>
      </c>
      <c r="B6" s="38" t="s">
        <v>104</v>
      </c>
      <c r="C6" s="20" t="s">
        <v>62</v>
      </c>
      <c r="D6" s="20">
        <v>2022</v>
      </c>
      <c r="E6" s="21" t="s">
        <v>30</v>
      </c>
      <c r="F6" s="22">
        <v>0</v>
      </c>
      <c r="G6" s="39">
        <v>124142</v>
      </c>
      <c r="H6" s="23">
        <v>0</v>
      </c>
      <c r="I6" s="23">
        <v>0</v>
      </c>
      <c r="J6" s="23">
        <v>0</v>
      </c>
      <c r="K6" s="40">
        <v>13793</v>
      </c>
      <c r="L6" s="25" t="s">
        <v>98</v>
      </c>
      <c r="M6" s="26">
        <v>0</v>
      </c>
      <c r="N6" s="26">
        <v>0</v>
      </c>
      <c r="O6" s="26">
        <v>14</v>
      </c>
      <c r="P6" s="26">
        <v>2</v>
      </c>
      <c r="Q6" s="26">
        <v>0</v>
      </c>
      <c r="R6" s="26">
        <v>0</v>
      </c>
      <c r="S6" s="26">
        <v>0</v>
      </c>
      <c r="T6" s="26">
        <v>0</v>
      </c>
      <c r="U6" s="27">
        <f t="shared" si="0"/>
        <v>16</v>
      </c>
      <c r="V6" s="28">
        <f t="shared" si="1"/>
        <v>137935</v>
      </c>
    </row>
    <row r="7" spans="1:22" x14ac:dyDescent="0.3">
      <c r="A7" s="19" t="s">
        <v>65</v>
      </c>
      <c r="B7" s="19" t="s">
        <v>66</v>
      </c>
      <c r="C7" s="20" t="s">
        <v>67</v>
      </c>
      <c r="D7" s="20">
        <v>2022</v>
      </c>
      <c r="E7" s="21" t="s">
        <v>30</v>
      </c>
      <c r="F7" s="22">
        <v>0</v>
      </c>
      <c r="G7" s="23">
        <v>0</v>
      </c>
      <c r="H7" s="23">
        <v>37925</v>
      </c>
      <c r="I7" s="23">
        <v>0</v>
      </c>
      <c r="J7" s="23">
        <v>0</v>
      </c>
      <c r="K7" s="24">
        <v>0</v>
      </c>
      <c r="L7" s="25" t="s">
        <v>31</v>
      </c>
      <c r="M7" s="26"/>
      <c r="N7" s="26"/>
      <c r="O7" s="26"/>
      <c r="P7" s="26"/>
      <c r="Q7" s="26"/>
      <c r="R7" s="26"/>
      <c r="S7" s="26"/>
      <c r="T7" s="26"/>
      <c r="U7" s="27">
        <f t="shared" si="0"/>
        <v>0</v>
      </c>
      <c r="V7" s="28">
        <f t="shared" si="1"/>
        <v>37925</v>
      </c>
    </row>
    <row r="8" spans="1:22" x14ac:dyDescent="0.3">
      <c r="A8" s="19" t="s">
        <v>65</v>
      </c>
      <c r="B8" s="19" t="s">
        <v>68</v>
      </c>
      <c r="C8" s="20" t="s">
        <v>69</v>
      </c>
      <c r="D8" s="20">
        <v>2022</v>
      </c>
      <c r="E8" s="21" t="s">
        <v>41</v>
      </c>
      <c r="F8" s="22">
        <v>0</v>
      </c>
      <c r="G8" s="23">
        <v>0</v>
      </c>
      <c r="H8" s="23">
        <v>57232</v>
      </c>
      <c r="I8" s="23">
        <v>71471</v>
      </c>
      <c r="J8" s="23">
        <v>0</v>
      </c>
      <c r="K8" s="24">
        <v>0</v>
      </c>
      <c r="L8" s="25" t="s">
        <v>31</v>
      </c>
      <c r="M8" s="26"/>
      <c r="N8" s="26"/>
      <c r="O8" s="26"/>
      <c r="P8" s="26"/>
      <c r="Q8" s="26"/>
      <c r="R8" s="26"/>
      <c r="S8" s="26"/>
      <c r="T8" s="26"/>
      <c r="U8" s="27">
        <f t="shared" si="0"/>
        <v>0</v>
      </c>
      <c r="V8" s="28">
        <f t="shared" si="1"/>
        <v>128703</v>
      </c>
    </row>
    <row r="9" spans="1:22" x14ac:dyDescent="0.3">
      <c r="A9" s="19" t="s">
        <v>65</v>
      </c>
      <c r="B9" s="19" t="s">
        <v>70</v>
      </c>
      <c r="C9" s="20" t="s">
        <v>71</v>
      </c>
      <c r="D9" s="20">
        <v>2022</v>
      </c>
      <c r="E9" s="21" t="s">
        <v>30</v>
      </c>
      <c r="F9" s="22">
        <v>0</v>
      </c>
      <c r="G9" s="23">
        <v>0</v>
      </c>
      <c r="H9" s="23">
        <v>61733</v>
      </c>
      <c r="I9" s="23">
        <v>0</v>
      </c>
      <c r="J9" s="23">
        <v>0</v>
      </c>
      <c r="K9" s="24">
        <v>1235</v>
      </c>
      <c r="L9" s="25" t="s">
        <v>31</v>
      </c>
      <c r="M9" s="26"/>
      <c r="N9" s="26"/>
      <c r="O9" s="26"/>
      <c r="P9" s="26"/>
      <c r="Q9" s="26"/>
      <c r="R9" s="26"/>
      <c r="S9" s="26"/>
      <c r="T9" s="26"/>
      <c r="U9" s="27">
        <f t="shared" si="0"/>
        <v>0</v>
      </c>
      <c r="V9" s="28">
        <f t="shared" si="1"/>
        <v>62968</v>
      </c>
    </row>
    <row r="10" spans="1:22" x14ac:dyDescent="0.3">
      <c r="A10" s="19" t="s">
        <v>74</v>
      </c>
      <c r="B10" s="19" t="s">
        <v>75</v>
      </c>
      <c r="C10" s="20" t="s">
        <v>76</v>
      </c>
      <c r="D10" s="20">
        <v>2022</v>
      </c>
      <c r="E10" s="21" t="s">
        <v>30</v>
      </c>
      <c r="F10" s="22">
        <v>0</v>
      </c>
      <c r="G10" s="23">
        <v>0</v>
      </c>
      <c r="H10" s="23">
        <v>3901</v>
      </c>
      <c r="I10" s="23">
        <v>126951</v>
      </c>
      <c r="J10" s="23">
        <v>0</v>
      </c>
      <c r="K10" s="24">
        <v>3194</v>
      </c>
      <c r="L10" s="25" t="s">
        <v>31</v>
      </c>
      <c r="M10" s="26"/>
      <c r="N10" s="26"/>
      <c r="O10" s="26"/>
      <c r="P10" s="26"/>
      <c r="Q10" s="26"/>
      <c r="R10" s="26"/>
      <c r="S10" s="26"/>
      <c r="T10" s="26"/>
      <c r="U10" s="27">
        <f t="shared" si="0"/>
        <v>0</v>
      </c>
      <c r="V10" s="28">
        <f t="shared" si="1"/>
        <v>134046</v>
      </c>
    </row>
    <row r="11" spans="1:22" x14ac:dyDescent="0.3">
      <c r="A11" s="19" t="s">
        <v>51</v>
      </c>
      <c r="B11" s="19" t="s">
        <v>77</v>
      </c>
      <c r="C11" s="20" t="s">
        <v>78</v>
      </c>
      <c r="D11" s="20">
        <v>2022</v>
      </c>
      <c r="E11" s="21" t="s">
        <v>30</v>
      </c>
      <c r="F11" s="22">
        <v>0</v>
      </c>
      <c r="G11" s="23">
        <v>36451</v>
      </c>
      <c r="H11" s="23">
        <v>40000</v>
      </c>
      <c r="I11" s="23">
        <v>0</v>
      </c>
      <c r="J11" s="23">
        <v>0</v>
      </c>
      <c r="K11" s="24">
        <v>2650</v>
      </c>
      <c r="L11" s="25" t="s">
        <v>31</v>
      </c>
      <c r="M11" s="26"/>
      <c r="N11" s="26"/>
      <c r="O11" s="26"/>
      <c r="P11" s="26"/>
      <c r="Q11" s="26"/>
      <c r="R11" s="26"/>
      <c r="S11" s="26"/>
      <c r="T11" s="26"/>
      <c r="U11" s="27">
        <f t="shared" si="0"/>
        <v>0</v>
      </c>
      <c r="V11" s="28">
        <f t="shared" si="1"/>
        <v>79101</v>
      </c>
    </row>
    <row r="12" spans="1:22" x14ac:dyDescent="0.3">
      <c r="A12" s="19" t="s">
        <v>65</v>
      </c>
      <c r="B12" s="19" t="s">
        <v>79</v>
      </c>
      <c r="C12" s="20" t="s">
        <v>80</v>
      </c>
      <c r="D12" s="20">
        <v>2022</v>
      </c>
      <c r="E12" s="21" t="s">
        <v>30</v>
      </c>
      <c r="F12" s="22">
        <v>0</v>
      </c>
      <c r="G12" s="23">
        <v>0</v>
      </c>
      <c r="H12" s="23">
        <v>0</v>
      </c>
      <c r="I12" s="23">
        <v>50646</v>
      </c>
      <c r="J12" s="23">
        <v>0</v>
      </c>
      <c r="K12" s="24">
        <v>352</v>
      </c>
      <c r="L12" s="25" t="s">
        <v>31</v>
      </c>
      <c r="M12" s="26"/>
      <c r="N12" s="26"/>
      <c r="O12" s="26"/>
      <c r="P12" s="26"/>
      <c r="Q12" s="26"/>
      <c r="R12" s="26"/>
      <c r="S12" s="26"/>
      <c r="T12" s="26"/>
      <c r="U12" s="27">
        <f t="shared" si="0"/>
        <v>0</v>
      </c>
      <c r="V12" s="28">
        <f t="shared" si="1"/>
        <v>50998</v>
      </c>
    </row>
    <row r="13" spans="1:22" x14ac:dyDescent="0.3">
      <c r="A13" s="37" t="s">
        <v>100</v>
      </c>
      <c r="B13" s="37" t="s">
        <v>101</v>
      </c>
      <c r="C13" s="20" t="s">
        <v>81</v>
      </c>
      <c r="D13" s="20">
        <v>2022</v>
      </c>
      <c r="E13" s="21" t="s">
        <v>30</v>
      </c>
      <c r="F13" s="22">
        <v>0</v>
      </c>
      <c r="G13" s="23">
        <v>239904</v>
      </c>
      <c r="H13" s="23">
        <v>0</v>
      </c>
      <c r="I13" s="23">
        <v>0</v>
      </c>
      <c r="J13" s="23">
        <v>0</v>
      </c>
      <c r="K13" s="24">
        <v>26656</v>
      </c>
      <c r="L13" s="25" t="s">
        <v>98</v>
      </c>
      <c r="M13" s="26">
        <v>0</v>
      </c>
      <c r="N13" s="26">
        <v>5</v>
      </c>
      <c r="O13" s="26">
        <v>24</v>
      </c>
      <c r="P13" s="26">
        <v>3</v>
      </c>
      <c r="Q13" s="26">
        <v>0</v>
      </c>
      <c r="R13" s="26">
        <v>0</v>
      </c>
      <c r="S13" s="26">
        <v>0</v>
      </c>
      <c r="T13" s="26">
        <v>0</v>
      </c>
      <c r="U13" s="27">
        <f t="shared" si="0"/>
        <v>32</v>
      </c>
      <c r="V13" s="28">
        <f t="shared" si="1"/>
        <v>266560</v>
      </c>
    </row>
    <row r="14" spans="1:22" x14ac:dyDescent="0.3">
      <c r="A14" s="19" t="s">
        <v>65</v>
      </c>
      <c r="B14" s="19" t="s">
        <v>84</v>
      </c>
      <c r="C14" s="20" t="s">
        <v>85</v>
      </c>
      <c r="D14" s="20">
        <v>2022</v>
      </c>
      <c r="E14" s="21" t="s">
        <v>30</v>
      </c>
      <c r="F14" s="22">
        <v>0</v>
      </c>
      <c r="G14" s="23">
        <v>0</v>
      </c>
      <c r="H14" s="23">
        <v>0</v>
      </c>
      <c r="I14" s="23">
        <v>108192</v>
      </c>
      <c r="J14" s="23">
        <v>0</v>
      </c>
      <c r="K14" s="24">
        <v>0</v>
      </c>
      <c r="L14" s="25" t="s">
        <v>31</v>
      </c>
      <c r="M14" s="26"/>
      <c r="N14" s="26"/>
      <c r="O14" s="26"/>
      <c r="P14" s="26"/>
      <c r="Q14" s="26"/>
      <c r="R14" s="26"/>
      <c r="S14" s="26"/>
      <c r="T14" s="26"/>
      <c r="U14" s="27">
        <f t="shared" si="0"/>
        <v>0</v>
      </c>
      <c r="V14" s="28">
        <f t="shared" si="1"/>
        <v>108192</v>
      </c>
    </row>
    <row r="15" spans="1:22" x14ac:dyDescent="0.3">
      <c r="A15" s="37" t="s">
        <v>42</v>
      </c>
      <c r="B15" s="19" t="s">
        <v>103</v>
      </c>
      <c r="C15" s="20" t="s">
        <v>91</v>
      </c>
      <c r="D15" s="20">
        <v>2022</v>
      </c>
      <c r="E15" s="21" t="s">
        <v>30</v>
      </c>
      <c r="F15" s="22">
        <v>0</v>
      </c>
      <c r="G15" s="23">
        <v>78480</v>
      </c>
      <c r="H15" s="23">
        <v>38446</v>
      </c>
      <c r="I15" s="23">
        <v>0</v>
      </c>
      <c r="J15" s="23">
        <v>1000</v>
      </c>
      <c r="K15" s="24">
        <v>3000</v>
      </c>
      <c r="L15" s="25" t="s">
        <v>98</v>
      </c>
      <c r="M15" s="26">
        <v>0</v>
      </c>
      <c r="N15" s="26">
        <v>10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7">
        <f t="shared" si="0"/>
        <v>10</v>
      </c>
      <c r="V15" s="28">
        <f t="shared" si="1"/>
        <v>120926</v>
      </c>
    </row>
    <row r="16" spans="1:22" x14ac:dyDescent="0.3">
      <c r="A16" s="37" t="s">
        <v>100</v>
      </c>
      <c r="B16" s="19" t="s">
        <v>105</v>
      </c>
      <c r="C16" s="20" t="s">
        <v>92</v>
      </c>
      <c r="D16" s="20">
        <v>2022</v>
      </c>
      <c r="E16" s="21" t="s">
        <v>30</v>
      </c>
      <c r="F16" s="22">
        <v>0</v>
      </c>
      <c r="G16" s="23">
        <v>85572</v>
      </c>
      <c r="H16" s="23">
        <v>27822</v>
      </c>
      <c r="I16" s="23">
        <v>0</v>
      </c>
      <c r="J16" s="23">
        <v>3120</v>
      </c>
      <c r="K16" s="24">
        <v>3465</v>
      </c>
      <c r="L16" s="25" t="s">
        <v>98</v>
      </c>
      <c r="M16" s="26">
        <v>0</v>
      </c>
      <c r="N16" s="26">
        <v>1</v>
      </c>
      <c r="O16" s="26">
        <v>4</v>
      </c>
      <c r="P16" s="26">
        <v>3</v>
      </c>
      <c r="Q16" s="26">
        <v>1</v>
      </c>
      <c r="R16" s="26">
        <v>0</v>
      </c>
      <c r="S16" s="26">
        <v>0</v>
      </c>
      <c r="T16" s="26">
        <v>0</v>
      </c>
      <c r="U16" s="27">
        <f t="shared" si="0"/>
        <v>9</v>
      </c>
      <c r="V16" s="28">
        <f t="shared" si="1"/>
        <v>119979</v>
      </c>
    </row>
    <row r="17" spans="1:22" x14ac:dyDescent="0.3">
      <c r="A17" s="19" t="s">
        <v>93</v>
      </c>
      <c r="B17" s="19" t="s">
        <v>94</v>
      </c>
      <c r="C17" s="20" t="s">
        <v>95</v>
      </c>
      <c r="D17" s="20">
        <v>2022</v>
      </c>
      <c r="E17" s="21" t="s">
        <v>30</v>
      </c>
      <c r="F17" s="22">
        <v>0</v>
      </c>
      <c r="G17" s="23">
        <v>0</v>
      </c>
      <c r="H17" s="23">
        <v>37356</v>
      </c>
      <c r="I17" s="23">
        <v>0</v>
      </c>
      <c r="J17" s="23">
        <v>0</v>
      </c>
      <c r="K17" s="24">
        <v>700</v>
      </c>
      <c r="L17" s="25" t="s">
        <v>31</v>
      </c>
      <c r="M17" s="26"/>
      <c r="N17" s="26"/>
      <c r="O17" s="26"/>
      <c r="P17" s="26"/>
      <c r="Q17" s="26"/>
      <c r="R17" s="26"/>
      <c r="S17" s="26"/>
      <c r="T17" s="26"/>
      <c r="U17" s="27">
        <f t="shared" si="0"/>
        <v>0</v>
      </c>
      <c r="V17" s="28">
        <f t="shared" si="1"/>
        <v>38056</v>
      </c>
    </row>
    <row r="18" spans="1:22" x14ac:dyDescent="0.3">
      <c r="V18" s="41"/>
    </row>
    <row r="19" spans="1:22" x14ac:dyDescent="0.3">
      <c r="V19" s="41">
        <v>1554032</v>
      </c>
    </row>
    <row r="1048576" spans="22:22" x14ac:dyDescent="0.3">
      <c r="V1048576">
        <f>SUM(V1:V1048575)</f>
        <v>3108064</v>
      </c>
    </row>
  </sheetData>
  <conditionalFormatting sqref="C1">
    <cfRule type="duplicateValues" dxfId="50" priority="51"/>
  </conditionalFormatting>
  <conditionalFormatting sqref="V2">
    <cfRule type="cellIs" dxfId="49" priority="49" operator="lessThan">
      <formula>0</formula>
    </cfRule>
  </conditionalFormatting>
  <conditionalFormatting sqref="V2">
    <cfRule type="expression" dxfId="48" priority="48">
      <formula>#REF!&lt;0</formula>
    </cfRule>
  </conditionalFormatting>
  <conditionalFormatting sqref="D2">
    <cfRule type="expression" dxfId="47" priority="47">
      <formula>OR($D2&gt;2022,AND($D2&lt;2022,$D2&lt;&gt;""))</formula>
    </cfRule>
  </conditionalFormatting>
  <conditionalFormatting sqref="C2">
    <cfRule type="duplicateValues" dxfId="46" priority="46"/>
  </conditionalFormatting>
  <conditionalFormatting sqref="C2">
    <cfRule type="expression" dxfId="45" priority="50">
      <formula>(#REF!&gt;1)</formula>
    </cfRule>
  </conditionalFormatting>
  <conditionalFormatting sqref="V3">
    <cfRule type="cellIs" dxfId="44" priority="44" operator="lessThan">
      <formula>0</formula>
    </cfRule>
  </conditionalFormatting>
  <conditionalFormatting sqref="V3">
    <cfRule type="expression" dxfId="43" priority="43">
      <formula>#REF!&lt;0</formula>
    </cfRule>
  </conditionalFormatting>
  <conditionalFormatting sqref="D3">
    <cfRule type="expression" dxfId="42" priority="42">
      <formula>OR($D3&gt;2022,AND($D3&lt;2022,$D3&lt;&gt;""))</formula>
    </cfRule>
  </conditionalFormatting>
  <conditionalFormatting sqref="C3">
    <cfRule type="duplicateValues" dxfId="41" priority="41"/>
  </conditionalFormatting>
  <conditionalFormatting sqref="C3">
    <cfRule type="expression" dxfId="40" priority="45">
      <formula>(#REF!&gt;1)</formula>
    </cfRule>
  </conditionalFormatting>
  <conditionalFormatting sqref="V4">
    <cfRule type="cellIs" dxfId="39" priority="39" operator="lessThan">
      <formula>0</formula>
    </cfRule>
  </conditionalFormatting>
  <conditionalFormatting sqref="V4">
    <cfRule type="expression" dxfId="38" priority="38">
      <formula>#REF!&lt;0</formula>
    </cfRule>
  </conditionalFormatting>
  <conditionalFormatting sqref="D4">
    <cfRule type="expression" dxfId="37" priority="37">
      <formula>OR($D4&gt;2022,AND($D4&lt;2022,$D4&lt;&gt;""))</formula>
    </cfRule>
  </conditionalFormatting>
  <conditionalFormatting sqref="C4">
    <cfRule type="duplicateValues" dxfId="36" priority="36"/>
  </conditionalFormatting>
  <conditionalFormatting sqref="C4">
    <cfRule type="expression" dxfId="35" priority="40">
      <formula>(#REF!&gt;1)</formula>
    </cfRule>
  </conditionalFormatting>
  <conditionalFormatting sqref="V5">
    <cfRule type="cellIs" dxfId="34" priority="34" operator="lessThan">
      <formula>0</formula>
    </cfRule>
  </conditionalFormatting>
  <conditionalFormatting sqref="V5">
    <cfRule type="expression" dxfId="33" priority="33">
      <formula>#REF!&lt;0</formula>
    </cfRule>
  </conditionalFormatting>
  <conditionalFormatting sqref="D5">
    <cfRule type="expression" dxfId="32" priority="32">
      <formula>OR($D5&gt;2022,AND($D5&lt;2022,$D5&lt;&gt;""))</formula>
    </cfRule>
  </conditionalFormatting>
  <conditionalFormatting sqref="C5">
    <cfRule type="duplicateValues" dxfId="31" priority="31"/>
  </conditionalFormatting>
  <conditionalFormatting sqref="C5">
    <cfRule type="expression" dxfId="30" priority="35">
      <formula>(#REF!&gt;1)</formula>
    </cfRule>
  </conditionalFormatting>
  <conditionalFormatting sqref="V6">
    <cfRule type="cellIs" dxfId="29" priority="29" operator="lessThan">
      <formula>0</formula>
    </cfRule>
  </conditionalFormatting>
  <conditionalFormatting sqref="V6">
    <cfRule type="expression" dxfId="28" priority="28">
      <formula>#REF!&lt;0</formula>
    </cfRule>
  </conditionalFormatting>
  <conditionalFormatting sqref="D6">
    <cfRule type="expression" dxfId="27" priority="27">
      <formula>OR($D6&gt;2022,AND($D6&lt;2022,$D6&lt;&gt;""))</formula>
    </cfRule>
  </conditionalFormatting>
  <conditionalFormatting sqref="C6">
    <cfRule type="duplicateValues" dxfId="26" priority="26"/>
  </conditionalFormatting>
  <conditionalFormatting sqref="C6">
    <cfRule type="expression" dxfId="25" priority="30">
      <formula>(#REF!&gt;1)</formula>
    </cfRule>
  </conditionalFormatting>
  <conditionalFormatting sqref="V7:V9">
    <cfRule type="cellIs" dxfId="24" priority="24" operator="lessThan">
      <formula>0</formula>
    </cfRule>
  </conditionalFormatting>
  <conditionalFormatting sqref="V7:V9">
    <cfRule type="expression" dxfId="23" priority="23">
      <formula>#REF!&lt;0</formula>
    </cfRule>
  </conditionalFormatting>
  <conditionalFormatting sqref="D7:D9">
    <cfRule type="expression" dxfId="22" priority="22">
      <formula>OR($D7&gt;2022,AND($D7&lt;2022,$D7&lt;&gt;""))</formula>
    </cfRule>
  </conditionalFormatting>
  <conditionalFormatting sqref="C7:C9">
    <cfRule type="duplicateValues" dxfId="21" priority="21"/>
  </conditionalFormatting>
  <conditionalFormatting sqref="C7:C9">
    <cfRule type="expression" dxfId="20" priority="25">
      <formula>(#REF!&gt;1)</formula>
    </cfRule>
  </conditionalFormatting>
  <conditionalFormatting sqref="V10:V13">
    <cfRule type="cellIs" dxfId="19" priority="19" operator="lessThan">
      <formula>0</formula>
    </cfRule>
  </conditionalFormatting>
  <conditionalFormatting sqref="V10:V13">
    <cfRule type="expression" dxfId="18" priority="18">
      <formula>#REF!&lt;0</formula>
    </cfRule>
  </conditionalFormatting>
  <conditionalFormatting sqref="D10:D13">
    <cfRule type="expression" dxfId="17" priority="17">
      <formula>OR($D10&gt;2022,AND($D10&lt;2022,$D10&lt;&gt;""))</formula>
    </cfRule>
  </conditionalFormatting>
  <conditionalFormatting sqref="C10:C13">
    <cfRule type="duplicateValues" dxfId="16" priority="16"/>
  </conditionalFormatting>
  <conditionalFormatting sqref="C10:C13">
    <cfRule type="expression" dxfId="15" priority="20">
      <formula>(#REF!&gt;1)</formula>
    </cfRule>
  </conditionalFormatting>
  <conditionalFormatting sqref="V14">
    <cfRule type="cellIs" dxfId="14" priority="14" operator="lessThan">
      <formula>0</formula>
    </cfRule>
  </conditionalFormatting>
  <conditionalFormatting sqref="V14">
    <cfRule type="expression" dxfId="13" priority="13">
      <formula>#REF!&lt;0</formula>
    </cfRule>
  </conditionalFormatting>
  <conditionalFormatting sqref="D14">
    <cfRule type="expression" dxfId="12" priority="12">
      <formula>OR($D14&gt;2022,AND($D14&lt;2022,$D14&lt;&gt;""))</formula>
    </cfRule>
  </conditionalFormatting>
  <conditionalFormatting sqref="C14">
    <cfRule type="duplicateValues" dxfId="11" priority="11"/>
  </conditionalFormatting>
  <conditionalFormatting sqref="C14">
    <cfRule type="expression" dxfId="10" priority="15">
      <formula>(#REF!&gt;1)</formula>
    </cfRule>
  </conditionalFormatting>
  <conditionalFormatting sqref="V15:V16">
    <cfRule type="cellIs" dxfId="9" priority="9" operator="lessThan">
      <formula>0</formula>
    </cfRule>
  </conditionalFormatting>
  <conditionalFormatting sqref="V15:V16">
    <cfRule type="expression" dxfId="8" priority="8">
      <formula>#REF!&lt;0</formula>
    </cfRule>
  </conditionalFormatting>
  <conditionalFormatting sqref="D15:D16">
    <cfRule type="expression" dxfId="7" priority="7">
      <formula>OR($D15&gt;2022,AND($D15&lt;2022,$D15&lt;&gt;""))</formula>
    </cfRule>
  </conditionalFormatting>
  <conditionalFormatting sqref="C15:C16">
    <cfRule type="duplicateValues" dxfId="6" priority="6"/>
  </conditionalFormatting>
  <conditionalFormatting sqref="C15:C16">
    <cfRule type="expression" dxfId="5" priority="10">
      <formula>(#REF!&gt;1)</formula>
    </cfRule>
  </conditionalFormatting>
  <conditionalFormatting sqref="V17">
    <cfRule type="cellIs" dxfId="4" priority="4" operator="lessThan">
      <formula>0</formula>
    </cfRule>
  </conditionalFormatting>
  <conditionalFormatting sqref="V17">
    <cfRule type="expression" dxfId="3" priority="3">
      <formula>#REF!&lt;0</formula>
    </cfRule>
  </conditionalFormatting>
  <conditionalFormatting sqref="D17">
    <cfRule type="expression" dxfId="2" priority="2">
      <formula>OR($D17&gt;2022,AND($D17&lt;2022,$D17&lt;&gt;""))</formula>
    </cfRule>
  </conditionalFormatting>
  <conditionalFormatting sqref="C17">
    <cfRule type="duplicateValues" dxfId="1" priority="1"/>
  </conditionalFormatting>
  <conditionalFormatting sqref="C17">
    <cfRule type="expression" dxfId="0" priority="5">
      <formula>(#REF!&gt;1)</formula>
    </cfRule>
  </conditionalFormatting>
  <dataValidations count="3">
    <dataValidation allowBlank="1" showErrorMessage="1" sqref="A1:V1" xr:uid="{2ED6CADF-EC8D-405B-8AF6-0831D4080E00}"/>
    <dataValidation type="list" allowBlank="1" showInputMessage="1" showErrorMessage="1" sqref="E2:E17" xr:uid="{56BFA651-7A5F-4A74-A678-7DA2A41C3560}">
      <formula1>"PH, TH, Joint TH &amp; PH-RRH, HMIS, SSO, TRA, PRA, SRA, S+C/SRO"</formula1>
    </dataValidation>
    <dataValidation type="list" allowBlank="1" showInputMessage="1" showErrorMessage="1" sqref="L2:L17" xr:uid="{B3495DB8-9C49-4BE3-9C7B-3B311B5AE092}">
      <formula1>"N/A, FMR, Actual Rent"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2021 GIW</vt:lpstr>
      <vt:lpstr>NSLC</vt:lpstr>
      <vt:lpstr>Duluth Area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Courtney Cochran</cp:lastModifiedBy>
  <dcterms:created xsi:type="dcterms:W3CDTF">2021-03-06T21:42:15Z</dcterms:created>
  <dcterms:modified xsi:type="dcterms:W3CDTF">2021-08-31T20:11:47Z</dcterms:modified>
</cp:coreProperties>
</file>